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ido\Documents\Biljart\KVBBL\Seizoen_2025-2026\"/>
    </mc:Choice>
  </mc:AlternateContent>
  <xr:revisionPtr revIDLastSave="0" documentId="13_ncr:1_{34A0FB45-0266-457F-969A-7638FAD29E26}" xr6:coauthVersionLast="47" xr6:coauthVersionMax="47" xr10:uidLastSave="{00000000-0000-0000-0000-000000000000}"/>
  <bookViews>
    <workbookView xWindow="-180" yWindow="0" windowWidth="13044" windowHeight="12240" xr2:uid="{00000000-000D-0000-FFFF-FFFF00000000}"/>
  </bookViews>
  <sheets>
    <sheet name="2025-2026" sheetId="1" r:id="rId1"/>
    <sheet name="Ledenlijst" sheetId="6" r:id="rId2"/>
    <sheet name="Bekerploegen" sheetId="5" r:id="rId3"/>
    <sheet name="Inschrijv. beker AB" sheetId="4" r:id="rId4"/>
    <sheet name="Samenstelling bestuur" sheetId="8" r:id="rId5"/>
    <sheet name="Data" sheetId="2" r:id="rId6"/>
    <sheet name="formules" sheetId="3" r:id="rId7"/>
  </sheets>
  <definedNames>
    <definedName name="_xlnm._FilterDatabase" localSheetId="1" hidden="1">Ledenlijst!#REF!</definedName>
    <definedName name="heen">'2025-2026'!$B$4:$HH$39</definedName>
    <definedName name="terug">'2025-2026'!$B$52:$HH$88</definedName>
    <definedName name="totaal">'2025-2026'!$B$2:$HH$88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W49" i="1" l="1"/>
  <c r="B33" i="4"/>
  <c r="F34" i="4"/>
  <c r="I5" i="4" l="1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4" i="4"/>
  <c r="EY4" i="1"/>
  <c r="I36" i="6" l="1"/>
  <c r="A2" i="5"/>
  <c r="A52" i="1" l="1"/>
  <c r="Q17" i="6"/>
  <c r="P17" i="6" l="1"/>
  <c r="O17" i="6"/>
  <c r="A78" i="1"/>
  <c r="H36" i="6"/>
  <c r="A4" i="5" l="1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3" i="5"/>
  <c r="A54" i="1"/>
  <c r="A30" i="1"/>
  <c r="A5" i="1"/>
  <c r="A55" i="1" l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53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B3" i="1" l="1"/>
  <c r="B2" i="1" s="1"/>
  <c r="C33" i="3" l="1"/>
  <c r="AJ10" i="6" l="1"/>
  <c r="AL10" i="6"/>
  <c r="AM10" i="6"/>
  <c r="AK10" i="6"/>
  <c r="A49" i="1" l="1"/>
  <c r="B51" i="1" l="1"/>
  <c r="B50" i="1" s="1"/>
  <c r="B49" i="1"/>
  <c r="C3" i="1"/>
  <c r="B1" i="1"/>
  <c r="C51" i="1" l="1"/>
  <c r="D51" i="1" s="1"/>
  <c r="AE49" i="1"/>
  <c r="BJ49" i="1" s="1"/>
  <c r="C2" i="1"/>
  <c r="D3" i="1"/>
  <c r="AF1" i="1"/>
  <c r="BK1" i="1" s="1"/>
  <c r="CO1" i="1" s="1"/>
  <c r="DT1" i="1" s="1"/>
  <c r="C50" i="1" l="1"/>
  <c r="CN49" i="1"/>
  <c r="DS49" i="1" s="1"/>
  <c r="GB49" i="1" s="1"/>
  <c r="E3" i="1"/>
  <c r="D2" i="1"/>
  <c r="E51" i="1"/>
  <c r="D50" i="1"/>
  <c r="F51" i="1" l="1"/>
  <c r="E50" i="1"/>
  <c r="E2" i="1"/>
  <c r="F3" i="1"/>
  <c r="G3" i="1" l="1"/>
  <c r="F2" i="1"/>
  <c r="G51" i="1"/>
  <c r="F50" i="1"/>
  <c r="H51" i="1" l="1"/>
  <c r="G50" i="1"/>
  <c r="G2" i="1"/>
  <c r="H3" i="1"/>
  <c r="H2" i="1" l="1"/>
  <c r="I3" i="1"/>
  <c r="I51" i="1"/>
  <c r="H50" i="1"/>
  <c r="I2" i="1" l="1"/>
  <c r="J3" i="1"/>
  <c r="J51" i="1"/>
  <c r="I50" i="1"/>
  <c r="J2" i="1" l="1"/>
  <c r="K3" i="1"/>
  <c r="K51" i="1"/>
  <c r="J50" i="1"/>
  <c r="K2" i="1" l="1"/>
  <c r="L3" i="1"/>
  <c r="L51" i="1"/>
  <c r="K50" i="1"/>
  <c r="L2" i="1" l="1"/>
  <c r="M3" i="1"/>
  <c r="M51" i="1"/>
  <c r="L50" i="1"/>
  <c r="M2" i="1" l="1"/>
  <c r="N3" i="1"/>
  <c r="N51" i="1"/>
  <c r="M50" i="1"/>
  <c r="O3" i="1" l="1"/>
  <c r="N2" i="1"/>
  <c r="O51" i="1"/>
  <c r="N50" i="1"/>
  <c r="P51" i="1" l="1"/>
  <c r="O50" i="1"/>
  <c r="O2" i="1"/>
  <c r="P3" i="1"/>
  <c r="Q3" i="1" l="1"/>
  <c r="P2" i="1"/>
  <c r="Q51" i="1"/>
  <c r="P50" i="1"/>
  <c r="R51" i="1" l="1"/>
  <c r="Q50" i="1"/>
  <c r="Q2" i="1"/>
  <c r="R3" i="1"/>
  <c r="R2" i="1" l="1"/>
  <c r="S3" i="1"/>
  <c r="S51" i="1"/>
  <c r="R50" i="1"/>
  <c r="S2" i="1" l="1"/>
  <c r="T3" i="1"/>
  <c r="T51" i="1"/>
  <c r="S50" i="1"/>
  <c r="U3" i="1" l="1"/>
  <c r="T2" i="1"/>
  <c r="U51" i="1"/>
  <c r="T50" i="1"/>
  <c r="V51" i="1" l="1"/>
  <c r="U50" i="1"/>
  <c r="U2" i="1"/>
  <c r="V3" i="1"/>
  <c r="W3" i="1" l="1"/>
  <c r="V2" i="1"/>
  <c r="W51" i="1"/>
  <c r="V50" i="1"/>
  <c r="X51" i="1" l="1"/>
  <c r="W50" i="1"/>
  <c r="W2" i="1"/>
  <c r="X3" i="1"/>
  <c r="X2" i="1" l="1"/>
  <c r="Y3" i="1"/>
  <c r="Y51" i="1"/>
  <c r="X50" i="1"/>
  <c r="Y2" i="1" l="1"/>
  <c r="Z3" i="1"/>
  <c r="Z51" i="1"/>
  <c r="Y50" i="1"/>
  <c r="Z2" i="1" l="1"/>
  <c r="AA3" i="1"/>
  <c r="AA51" i="1"/>
  <c r="Z50" i="1"/>
  <c r="AB3" i="1" l="1"/>
  <c r="AA2" i="1"/>
  <c r="AB51" i="1"/>
  <c r="AA50" i="1"/>
  <c r="AC51" i="1" l="1"/>
  <c r="AD51" i="1" s="1"/>
  <c r="AB50" i="1"/>
  <c r="AC3" i="1"/>
  <c r="AB2" i="1"/>
  <c r="AD50" i="1" l="1"/>
  <c r="AE51" i="1"/>
  <c r="AC2" i="1"/>
  <c r="AD3" i="1"/>
  <c r="AC50" i="1"/>
  <c r="AE50" i="1" l="1"/>
  <c r="AF51" i="1"/>
  <c r="AD2" i="1"/>
  <c r="AE3" i="1"/>
  <c r="AF50" i="1" l="1"/>
  <c r="AG51" i="1"/>
  <c r="AE2" i="1"/>
  <c r="AF3" i="1"/>
  <c r="AG50" i="1" l="1"/>
  <c r="AH51" i="1"/>
  <c r="AF2" i="1"/>
  <c r="AG3" i="1"/>
  <c r="AH50" i="1" l="1"/>
  <c r="AI51" i="1"/>
  <c r="AG2" i="1"/>
  <c r="AH3" i="1"/>
  <c r="AI50" i="1" l="1"/>
  <c r="AJ51" i="1"/>
  <c r="AI3" i="1"/>
  <c r="AH2" i="1"/>
  <c r="AJ50" i="1" l="1"/>
  <c r="AK51" i="1"/>
  <c r="AJ3" i="1"/>
  <c r="AI2" i="1"/>
  <c r="AK50" i="1" l="1"/>
  <c r="AL51" i="1"/>
  <c r="AK3" i="1"/>
  <c r="AJ2" i="1"/>
  <c r="AL50" i="1" l="1"/>
  <c r="AM51" i="1"/>
  <c r="AK2" i="1"/>
  <c r="AL3" i="1"/>
  <c r="AM50" i="1" l="1"/>
  <c r="AN51" i="1"/>
  <c r="AL2" i="1"/>
  <c r="AM3" i="1"/>
  <c r="AN50" i="1" l="1"/>
  <c r="AO51" i="1"/>
  <c r="AM2" i="1"/>
  <c r="AN3" i="1"/>
  <c r="AO50" i="1" l="1"/>
  <c r="AP51" i="1"/>
  <c r="AO3" i="1"/>
  <c r="AN2" i="1"/>
  <c r="AP50" i="1" l="1"/>
  <c r="AQ51" i="1"/>
  <c r="AP3" i="1"/>
  <c r="AO2" i="1"/>
  <c r="AQ50" i="1" l="1"/>
  <c r="AR51" i="1"/>
  <c r="AQ3" i="1"/>
  <c r="AP2" i="1"/>
  <c r="AR50" i="1" l="1"/>
  <c r="AS51" i="1"/>
  <c r="AQ2" i="1"/>
  <c r="AR3" i="1"/>
  <c r="AS50" i="1" l="1"/>
  <c r="AT51" i="1"/>
  <c r="AR2" i="1"/>
  <c r="AS3" i="1"/>
  <c r="AT50" i="1" l="1"/>
  <c r="AU51" i="1"/>
  <c r="AS2" i="1"/>
  <c r="AT3" i="1"/>
  <c r="AU50" i="1" l="1"/>
  <c r="AV51" i="1"/>
  <c r="AU3" i="1"/>
  <c r="AT2" i="1"/>
  <c r="AV50" i="1" l="1"/>
  <c r="AW51" i="1"/>
  <c r="AV3" i="1"/>
  <c r="AU2" i="1"/>
  <c r="AW50" i="1" l="1"/>
  <c r="AX51" i="1"/>
  <c r="AW3" i="1"/>
  <c r="AV2" i="1"/>
  <c r="AX50" i="1" l="1"/>
  <c r="AY51" i="1"/>
  <c r="AW2" i="1"/>
  <c r="AX3" i="1"/>
  <c r="AY50" i="1" l="1"/>
  <c r="AZ51" i="1"/>
  <c r="AX2" i="1"/>
  <c r="AY3" i="1"/>
  <c r="AZ50" i="1" l="1"/>
  <c r="BA51" i="1"/>
  <c r="AY2" i="1"/>
  <c r="AZ3" i="1"/>
  <c r="BA50" i="1" l="1"/>
  <c r="BB51" i="1"/>
  <c r="BA3" i="1"/>
  <c r="BA2" i="1" s="1"/>
  <c r="AZ2" i="1"/>
  <c r="BB50" i="1" l="1"/>
  <c r="BC51" i="1"/>
  <c r="BB3" i="1"/>
  <c r="BC50" i="1" l="1"/>
  <c r="BD51" i="1"/>
  <c r="BC3" i="1"/>
  <c r="BB2" i="1"/>
  <c r="BD50" i="1" l="1"/>
  <c r="BE51" i="1"/>
  <c r="BC2" i="1"/>
  <c r="BD3" i="1"/>
  <c r="BD2" i="1" s="1"/>
  <c r="BF51" i="1" l="1"/>
  <c r="BE50" i="1"/>
  <c r="BE3" i="1"/>
  <c r="BG51" i="1" l="1"/>
  <c r="BF50" i="1"/>
  <c r="BE2" i="1"/>
  <c r="BF3" i="1"/>
  <c r="BH51" i="1" l="1"/>
  <c r="BG50" i="1"/>
  <c r="BG3" i="1"/>
  <c r="BF2" i="1"/>
  <c r="BI51" i="1" l="1"/>
  <c r="BH50" i="1"/>
  <c r="BH3" i="1"/>
  <c r="BG2" i="1"/>
  <c r="BJ51" i="1" l="1"/>
  <c r="BI50" i="1"/>
  <c r="BI3" i="1"/>
  <c r="BH2" i="1"/>
  <c r="BJ50" i="1" l="1"/>
  <c r="BK51" i="1"/>
  <c r="BI2" i="1"/>
  <c r="BJ3" i="1"/>
  <c r="BK50" i="1" l="1"/>
  <c r="BL51" i="1"/>
  <c r="BJ2" i="1"/>
  <c r="BK3" i="1"/>
  <c r="BL50" i="1" l="1"/>
  <c r="BM51" i="1"/>
  <c r="BK2" i="1"/>
  <c r="BL3" i="1"/>
  <c r="BN51" i="1" l="1"/>
  <c r="BM50" i="1"/>
  <c r="BM3" i="1"/>
  <c r="BL2" i="1"/>
  <c r="BO51" i="1" l="1"/>
  <c r="BN50" i="1"/>
  <c r="BN3" i="1"/>
  <c r="BM2" i="1"/>
  <c r="BP51" i="1" l="1"/>
  <c r="BO50" i="1"/>
  <c r="BO3" i="1"/>
  <c r="BN2" i="1"/>
  <c r="BP50" i="1" l="1"/>
  <c r="BQ51" i="1"/>
  <c r="BO2" i="1"/>
  <c r="BP3" i="1"/>
  <c r="BQ50" i="1" l="1"/>
  <c r="BR51" i="1"/>
  <c r="BP2" i="1"/>
  <c r="BQ3" i="1"/>
  <c r="BQ2" i="1" s="1"/>
  <c r="BR50" i="1" l="1"/>
  <c r="BS51" i="1"/>
  <c r="BR3" i="1"/>
  <c r="BT51" i="1" l="1"/>
  <c r="BS50" i="1"/>
  <c r="BS3" i="1"/>
  <c r="BR2" i="1"/>
  <c r="BU51" i="1" l="1"/>
  <c r="BT50" i="1"/>
  <c r="BT3" i="1"/>
  <c r="BS2" i="1"/>
  <c r="BV51" i="1" l="1"/>
  <c r="BU50" i="1"/>
  <c r="BU3" i="1"/>
  <c r="BT2" i="1"/>
  <c r="BV50" i="1" l="1"/>
  <c r="BW51" i="1"/>
  <c r="BU2" i="1"/>
  <c r="BV3" i="1"/>
  <c r="BW50" i="1" l="1"/>
  <c r="BX51" i="1"/>
  <c r="BV2" i="1"/>
  <c r="BW3" i="1"/>
  <c r="BX50" i="1" l="1"/>
  <c r="BY51" i="1"/>
  <c r="BW2" i="1"/>
  <c r="BX3" i="1"/>
  <c r="BZ51" i="1" l="1"/>
  <c r="BY50" i="1"/>
  <c r="BY3" i="1"/>
  <c r="BX2" i="1"/>
  <c r="CA51" i="1" l="1"/>
  <c r="BZ50" i="1"/>
  <c r="BZ3" i="1"/>
  <c r="BY2" i="1"/>
  <c r="CB51" i="1" l="1"/>
  <c r="CA50" i="1"/>
  <c r="CA3" i="1"/>
  <c r="BZ2" i="1"/>
  <c r="CB50" i="1" l="1"/>
  <c r="CC51" i="1"/>
  <c r="CA2" i="1"/>
  <c r="CB3" i="1"/>
  <c r="CC50" i="1" l="1"/>
  <c r="CD51" i="1"/>
  <c r="CB2" i="1"/>
  <c r="CC3" i="1"/>
  <c r="CD50" i="1" l="1"/>
  <c r="CE51" i="1"/>
  <c r="CC2" i="1"/>
  <c r="CD3" i="1"/>
  <c r="CF51" i="1" l="1"/>
  <c r="CE50" i="1"/>
  <c r="CE3" i="1"/>
  <c r="CD2" i="1"/>
  <c r="CF50" i="1" l="1"/>
  <c r="CG51" i="1"/>
  <c r="CF3" i="1"/>
  <c r="CE2" i="1"/>
  <c r="CG50" i="1" l="1"/>
  <c r="CH51" i="1"/>
  <c r="CG3" i="1"/>
  <c r="CF2" i="1"/>
  <c r="CH50" i="1" l="1"/>
  <c r="CI51" i="1"/>
  <c r="CG2" i="1"/>
  <c r="CH3" i="1"/>
  <c r="CI50" i="1" l="1"/>
  <c r="CJ51" i="1"/>
  <c r="CH2" i="1"/>
  <c r="CI3" i="1"/>
  <c r="CJ50" i="1" l="1"/>
  <c r="CK51" i="1"/>
  <c r="CI2" i="1"/>
  <c r="CJ3" i="1"/>
  <c r="CL51" i="1" l="1"/>
  <c r="CK50" i="1"/>
  <c r="CK3" i="1"/>
  <c r="CJ2" i="1"/>
  <c r="CM51" i="1" l="1"/>
  <c r="CL50" i="1"/>
  <c r="CL3" i="1"/>
  <c r="CK2" i="1"/>
  <c r="CN51" i="1" l="1"/>
  <c r="CM50" i="1"/>
  <c r="CM3" i="1"/>
  <c r="CL2" i="1"/>
  <c r="CN50" i="1" l="1"/>
  <c r="CO51" i="1"/>
  <c r="CM2" i="1"/>
  <c r="CN3" i="1"/>
  <c r="CO50" i="1" l="1"/>
  <c r="CP51" i="1"/>
  <c r="CN2" i="1"/>
  <c r="CO3" i="1"/>
  <c r="CP50" i="1" l="1"/>
  <c r="CQ51" i="1"/>
  <c r="CO2" i="1"/>
  <c r="CP3" i="1"/>
  <c r="CR51" i="1" l="1"/>
  <c r="CQ50" i="1"/>
  <c r="CQ3" i="1"/>
  <c r="CP2" i="1"/>
  <c r="CS51" i="1" l="1"/>
  <c r="CR50" i="1"/>
  <c r="CR3" i="1"/>
  <c r="CQ2" i="1"/>
  <c r="CT51" i="1" l="1"/>
  <c r="CS50" i="1"/>
  <c r="CS3" i="1"/>
  <c r="CR2" i="1"/>
  <c r="CT50" i="1" l="1"/>
  <c r="CU51" i="1"/>
  <c r="CS2" i="1"/>
  <c r="CT3" i="1"/>
  <c r="CU50" i="1" l="1"/>
  <c r="CV51" i="1"/>
  <c r="CT2" i="1"/>
  <c r="CU3" i="1"/>
  <c r="CV50" i="1" l="1"/>
  <c r="CW51" i="1"/>
  <c r="CU2" i="1"/>
  <c r="CV3" i="1"/>
  <c r="CX51" i="1" l="1"/>
  <c r="CW50" i="1"/>
  <c r="CW3" i="1"/>
  <c r="CV2" i="1"/>
  <c r="CY51" i="1" l="1"/>
  <c r="CX50" i="1"/>
  <c r="CX3" i="1"/>
  <c r="CW2" i="1"/>
  <c r="CZ51" i="1" l="1"/>
  <c r="CY50" i="1"/>
  <c r="CY3" i="1"/>
  <c r="CX2" i="1"/>
  <c r="CZ50" i="1" l="1"/>
  <c r="DA51" i="1"/>
  <c r="CY2" i="1"/>
  <c r="CZ3" i="1"/>
  <c r="DA50" i="1" l="1"/>
  <c r="DB51" i="1"/>
  <c r="CZ2" i="1"/>
  <c r="DA3" i="1"/>
  <c r="DB50" i="1" l="1"/>
  <c r="DC51" i="1"/>
  <c r="DA2" i="1"/>
  <c r="DB3" i="1"/>
  <c r="DD51" i="1" l="1"/>
  <c r="DC50" i="1"/>
  <c r="DC3" i="1"/>
  <c r="DB2" i="1"/>
  <c r="DE51" i="1" l="1"/>
  <c r="DD50" i="1"/>
  <c r="DD3" i="1"/>
  <c r="DC2" i="1"/>
  <c r="DF51" i="1" l="1"/>
  <c r="DE50" i="1"/>
  <c r="DE3" i="1"/>
  <c r="DD2" i="1"/>
  <c r="DF50" i="1" l="1"/>
  <c r="DG51" i="1"/>
  <c r="DE2" i="1"/>
  <c r="DF3" i="1"/>
  <c r="DG50" i="1" l="1"/>
  <c r="DH51" i="1"/>
  <c r="DF2" i="1"/>
  <c r="DG3" i="1"/>
  <c r="DH50" i="1" l="1"/>
  <c r="DI51" i="1"/>
  <c r="DG2" i="1"/>
  <c r="DH3" i="1"/>
  <c r="DJ51" i="1" l="1"/>
  <c r="DI50" i="1"/>
  <c r="DI3" i="1"/>
  <c r="DH2" i="1"/>
  <c r="DK51" i="1" l="1"/>
  <c r="DJ50" i="1"/>
  <c r="DJ3" i="1"/>
  <c r="DI2" i="1"/>
  <c r="DL51" i="1" l="1"/>
  <c r="DK50" i="1"/>
  <c r="DK3" i="1"/>
  <c r="DJ2" i="1"/>
  <c r="DL50" i="1" l="1"/>
  <c r="DM51" i="1"/>
  <c r="DK2" i="1"/>
  <c r="DL3" i="1"/>
  <c r="DM50" i="1" l="1"/>
  <c r="DN51" i="1"/>
  <c r="DL2" i="1"/>
  <c r="DM3" i="1"/>
  <c r="DN50" i="1" l="1"/>
  <c r="DO51" i="1"/>
  <c r="DM2" i="1"/>
  <c r="DN3" i="1"/>
  <c r="DP51" i="1" l="1"/>
  <c r="DO50" i="1"/>
  <c r="DO3" i="1"/>
  <c r="DN2" i="1"/>
  <c r="DQ51" i="1" l="1"/>
  <c r="DP50" i="1"/>
  <c r="DP3" i="1"/>
  <c r="DO2" i="1"/>
  <c r="DR51" i="1" l="1"/>
  <c r="DQ50" i="1"/>
  <c r="DQ3" i="1"/>
  <c r="DP2" i="1"/>
  <c r="DR50" i="1" l="1"/>
  <c r="DS51" i="1"/>
  <c r="DQ2" i="1"/>
  <c r="DR3" i="1"/>
  <c r="DS50" i="1" l="1"/>
  <c r="DT51" i="1"/>
  <c r="DR2" i="1"/>
  <c r="DS3" i="1"/>
  <c r="DT50" i="1" l="1"/>
  <c r="DU51" i="1"/>
  <c r="DS2" i="1"/>
  <c r="DT3" i="1"/>
  <c r="DV51" i="1" l="1"/>
  <c r="DU50" i="1"/>
  <c r="DU3" i="1"/>
  <c r="DT2" i="1"/>
  <c r="DW51" i="1" l="1"/>
  <c r="DV50" i="1"/>
  <c r="DV3" i="1"/>
  <c r="DU2" i="1"/>
  <c r="DX51" i="1" l="1"/>
  <c r="DW50" i="1"/>
  <c r="DW3" i="1"/>
  <c r="DV2" i="1"/>
  <c r="DX50" i="1" l="1"/>
  <c r="DY51" i="1"/>
  <c r="DW2" i="1"/>
  <c r="DX3" i="1"/>
  <c r="DY50" i="1" l="1"/>
  <c r="DZ51" i="1"/>
  <c r="DX2" i="1"/>
  <c r="DY3" i="1"/>
  <c r="DZ50" i="1" l="1"/>
  <c r="EA51" i="1"/>
  <c r="DY2" i="1"/>
  <c r="DZ3" i="1"/>
  <c r="EB51" i="1" l="1"/>
  <c r="EA50" i="1"/>
  <c r="EA3" i="1"/>
  <c r="DZ2" i="1"/>
  <c r="EC51" i="1" l="1"/>
  <c r="EB50" i="1"/>
  <c r="EB3" i="1"/>
  <c r="EA2" i="1"/>
  <c r="ED51" i="1" l="1"/>
  <c r="EC50" i="1"/>
  <c r="EC3" i="1"/>
  <c r="EB2" i="1"/>
  <c r="ED50" i="1" l="1"/>
  <c r="EE51" i="1"/>
  <c r="EC2" i="1"/>
  <c r="ED3" i="1"/>
  <c r="EE50" i="1" l="1"/>
  <c r="EF51" i="1"/>
  <c r="ED2" i="1"/>
  <c r="EE3" i="1"/>
  <c r="EF50" i="1" l="1"/>
  <c r="EG51" i="1"/>
  <c r="EE2" i="1"/>
  <c r="EF3" i="1"/>
  <c r="EH51" i="1" l="1"/>
  <c r="EG50" i="1"/>
  <c r="EG3" i="1"/>
  <c r="EF2" i="1"/>
  <c r="EI51" i="1" l="1"/>
  <c r="EH50" i="1"/>
  <c r="EH3" i="1"/>
  <c r="EG2" i="1"/>
  <c r="EJ51" i="1" l="1"/>
  <c r="EI50" i="1"/>
  <c r="EI3" i="1"/>
  <c r="EH2" i="1"/>
  <c r="EJ50" i="1" l="1"/>
  <c r="EK51" i="1"/>
  <c r="EI2" i="1"/>
  <c r="EJ3" i="1"/>
  <c r="EK50" i="1" l="1"/>
  <c r="EL51" i="1"/>
  <c r="EJ2" i="1"/>
  <c r="EK3" i="1"/>
  <c r="EL50" i="1" l="1"/>
  <c r="EM51" i="1"/>
  <c r="EK2" i="1"/>
  <c r="EL3" i="1"/>
  <c r="EN51" i="1" l="1"/>
  <c r="EM50" i="1"/>
  <c r="EM3" i="1"/>
  <c r="EL2" i="1"/>
  <c r="EO51" i="1" l="1"/>
  <c r="EN50" i="1"/>
  <c r="EN3" i="1"/>
  <c r="EM2" i="1"/>
  <c r="EP51" i="1" l="1"/>
  <c r="EO50" i="1"/>
  <c r="EO3" i="1"/>
  <c r="EN2" i="1"/>
  <c r="EP50" i="1" l="1"/>
  <c r="EQ51" i="1"/>
  <c r="EO2" i="1"/>
  <c r="EP3" i="1"/>
  <c r="EQ50" i="1" l="1"/>
  <c r="ER51" i="1"/>
  <c r="EP2" i="1"/>
  <c r="EQ3" i="1"/>
  <c r="ER50" i="1" l="1"/>
  <c r="ES51" i="1"/>
  <c r="EQ2" i="1"/>
  <c r="ER3" i="1"/>
  <c r="ET51" i="1" l="1"/>
  <c r="ES50" i="1"/>
  <c r="ES3" i="1"/>
  <c r="ER2" i="1"/>
  <c r="EU51" i="1" l="1"/>
  <c r="ET50" i="1"/>
  <c r="ET3" i="1"/>
  <c r="ES2" i="1"/>
  <c r="EV51" i="1" l="1"/>
  <c r="EU50" i="1"/>
  <c r="EU3" i="1"/>
  <c r="ET2" i="1"/>
  <c r="EV50" i="1" l="1"/>
  <c r="EW51" i="1"/>
  <c r="EU2" i="1"/>
  <c r="EV3" i="1"/>
  <c r="EW50" i="1" l="1"/>
  <c r="EX51" i="1"/>
  <c r="EV2" i="1"/>
  <c r="EW3" i="1"/>
  <c r="EX50" i="1" l="1"/>
  <c r="EY51" i="1"/>
  <c r="EW2" i="1"/>
  <c r="EX3" i="1"/>
  <c r="EX2" i="1" s="1"/>
  <c r="EZ51" i="1" l="1"/>
  <c r="EY50" i="1"/>
  <c r="FA51" i="1" l="1"/>
  <c r="EZ50" i="1"/>
  <c r="FB51" i="1" l="1"/>
  <c r="FA50" i="1"/>
  <c r="FB50" i="1" l="1"/>
  <c r="FC51" i="1"/>
  <c r="FC50" i="1" l="1"/>
  <c r="FD51" i="1"/>
  <c r="FD50" i="1" l="1"/>
  <c r="FE51" i="1"/>
  <c r="FF51" i="1" l="1"/>
  <c r="FE50" i="1"/>
  <c r="FG51" i="1" l="1"/>
  <c r="FF50" i="1"/>
  <c r="FH51" i="1" l="1"/>
  <c r="FG50" i="1"/>
  <c r="FH50" i="1" l="1"/>
  <c r="FI51" i="1"/>
  <c r="FI50" i="1" l="1"/>
  <c r="FJ51" i="1"/>
  <c r="FJ50" i="1" l="1"/>
  <c r="FK51" i="1"/>
  <c r="FL51" i="1" l="1"/>
  <c r="FK50" i="1"/>
  <c r="FM51" i="1" l="1"/>
  <c r="FL50" i="1"/>
  <c r="FN51" i="1" l="1"/>
  <c r="FM50" i="1"/>
  <c r="FN50" i="1" l="1"/>
  <c r="FO51" i="1"/>
  <c r="FO50" i="1" l="1"/>
  <c r="FP51" i="1"/>
  <c r="FP50" i="1" l="1"/>
  <c r="FQ51" i="1"/>
  <c r="FR51" i="1" l="1"/>
  <c r="FQ50" i="1"/>
  <c r="FS51" i="1" l="1"/>
  <c r="FR50" i="1"/>
  <c r="FT51" i="1" l="1"/>
  <c r="FS50" i="1"/>
  <c r="FT50" i="1" l="1"/>
  <c r="FU51" i="1"/>
  <c r="FU50" i="1" l="1"/>
  <c r="FV51" i="1"/>
  <c r="FV50" i="1" l="1"/>
  <c r="FW51" i="1"/>
  <c r="FX51" i="1" l="1"/>
  <c r="FW50" i="1"/>
  <c r="FY51" i="1" l="1"/>
  <c r="FX50" i="1"/>
  <c r="FY50" i="1" l="1"/>
  <c r="FZ51" i="1"/>
  <c r="FZ50" i="1" l="1"/>
  <c r="GA51" i="1"/>
  <c r="GA50" i="1" l="1"/>
  <c r="GB51" i="1"/>
  <c r="GB50" i="1" l="1"/>
  <c r="GC51" i="1"/>
  <c r="GD51" i="1" l="1"/>
  <c r="GC50" i="1"/>
  <c r="GE51" i="1" l="1"/>
  <c r="GD50" i="1"/>
  <c r="GF51" i="1" l="1"/>
  <c r="GE50" i="1"/>
  <c r="GF50" i="1" l="1"/>
  <c r="GG51" i="1"/>
  <c r="GG50" i="1" l="1"/>
  <c r="GH51" i="1"/>
  <c r="GH50" i="1" l="1"/>
  <c r="GI51" i="1"/>
  <c r="GJ51" i="1" l="1"/>
  <c r="GI50" i="1"/>
  <c r="GK51" i="1" l="1"/>
  <c r="GJ50" i="1"/>
  <c r="GL51" i="1" l="1"/>
  <c r="GK50" i="1"/>
  <c r="GL50" i="1" l="1"/>
  <c r="GM51" i="1"/>
  <c r="GM50" i="1" l="1"/>
  <c r="GN51" i="1"/>
  <c r="GN50" i="1" l="1"/>
  <c r="GO51" i="1"/>
  <c r="GP51" i="1" l="1"/>
  <c r="GO50" i="1"/>
  <c r="GQ51" i="1" l="1"/>
  <c r="GP50" i="1"/>
  <c r="GR51" i="1" l="1"/>
  <c r="GQ50" i="1"/>
  <c r="GR50" i="1" l="1"/>
  <c r="GS51" i="1"/>
  <c r="GS50" i="1" l="1"/>
  <c r="GT51" i="1"/>
  <c r="GT50" i="1" l="1"/>
  <c r="GU51" i="1"/>
  <c r="GV51" i="1" l="1"/>
  <c r="GU50" i="1"/>
  <c r="GW51" i="1" l="1"/>
  <c r="GV50" i="1"/>
  <c r="GX51" i="1" l="1"/>
  <c r="GW50" i="1"/>
  <c r="GX50" i="1" l="1"/>
  <c r="GY51" i="1"/>
  <c r="GY50" i="1" l="1"/>
  <c r="GZ51" i="1"/>
  <c r="HA51" i="1" l="1"/>
  <c r="GZ50" i="1"/>
  <c r="HB51" i="1" l="1"/>
  <c r="HA50" i="1"/>
  <c r="HC51" i="1" l="1"/>
  <c r="HB50" i="1"/>
  <c r="HD51" i="1" l="1"/>
  <c r="HC50" i="1"/>
  <c r="HD50" i="1" l="1"/>
  <c r="HE51" i="1"/>
  <c r="HE50" i="1" l="1"/>
  <c r="HF51" i="1"/>
  <c r="HF5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Wouters, Guido</author>
  </authors>
  <commentList>
    <comment ref="A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Wouters, Guido: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Zet hier 1 augustus/september van het betreffende jaar in of de startdatum vd competitie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Wouters, Guido</author>
    <author>Guido</author>
  </authors>
  <commentList>
    <comment ref="C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Wouters, Guido: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1= ACTIEF
0= NIET ACTIEF</t>
        </r>
      </text>
    </comment>
    <comment ref="B14" authorId="1" shapeId="0" xr:uid="{E44CD449-54F7-4808-B6ED-E4B5C348FC1A}">
      <text>
        <r>
          <rPr>
            <b/>
            <sz val="10"/>
            <color indexed="81"/>
            <rFont val="Tahoma"/>
            <family val="2"/>
          </rPr>
          <t>Gestopt seizoen 2023-2034</t>
        </r>
      </text>
    </comment>
  </commentList>
</comments>
</file>

<file path=xl/sharedStrings.xml><?xml version="1.0" encoding="utf-8"?>
<sst xmlns="http://schemas.openxmlformats.org/spreadsheetml/2006/main" count="2268" uniqueCount="431">
  <si>
    <t>AB</t>
  </si>
  <si>
    <t>BC Adelberg</t>
  </si>
  <si>
    <t>BA</t>
  </si>
  <si>
    <t>Barrier BC</t>
  </si>
  <si>
    <t>AC</t>
  </si>
  <si>
    <t>K. Achel BC</t>
  </si>
  <si>
    <t>K. Bocholter BC</t>
  </si>
  <si>
    <t>Breugelmans André</t>
  </si>
  <si>
    <t>Interclub 1afd</t>
  </si>
  <si>
    <t>AP</t>
  </si>
  <si>
    <t>BC Aeroport</t>
  </si>
  <si>
    <t>DT</t>
  </si>
  <si>
    <t>Den Tichel BC</t>
  </si>
  <si>
    <t>Deelkens Eddy</t>
  </si>
  <si>
    <t>Interclub 2afd</t>
  </si>
  <si>
    <t>BH</t>
  </si>
  <si>
    <t>BC Bloemenhof</t>
  </si>
  <si>
    <t>HA</t>
  </si>
  <si>
    <t>Hamont BC</t>
  </si>
  <si>
    <t>Interclub 3afd</t>
  </si>
  <si>
    <t>BK</t>
  </si>
  <si>
    <t>BC Blauwe Kei</t>
  </si>
  <si>
    <t>HS</t>
  </si>
  <si>
    <t>Heuvel Sport</t>
  </si>
  <si>
    <t>Interclub 4afd</t>
  </si>
  <si>
    <t>DK</t>
  </si>
  <si>
    <t>B.C. De Ketsers</t>
  </si>
  <si>
    <t>KN</t>
  </si>
  <si>
    <t>K. Neerpelter BC</t>
  </si>
  <si>
    <t>Kuyken Leo</t>
  </si>
  <si>
    <t>1B</t>
  </si>
  <si>
    <t>IC 1-band</t>
  </si>
  <si>
    <t>DL</t>
  </si>
  <si>
    <t>B.C. De Leuken</t>
  </si>
  <si>
    <t>LO</t>
  </si>
  <si>
    <t>Lozen BC</t>
  </si>
  <si>
    <t>Loots Ludo</t>
  </si>
  <si>
    <t>B</t>
  </si>
  <si>
    <t>3B</t>
  </si>
  <si>
    <t>IC 3-band</t>
  </si>
  <si>
    <t>DP</t>
  </si>
  <si>
    <t>K.B.C De Peel</t>
  </si>
  <si>
    <t>MV</t>
  </si>
  <si>
    <t>K. MV Neerpelt</t>
  </si>
  <si>
    <t>Mandiau Luc</t>
  </si>
  <si>
    <t>NL</t>
  </si>
  <si>
    <t>Bondskampioenschap</t>
  </si>
  <si>
    <t>DS</t>
  </si>
  <si>
    <t>K.B.C De Ster</t>
  </si>
  <si>
    <t>OP</t>
  </si>
  <si>
    <t>Overpelt BC</t>
  </si>
  <si>
    <t>Van Broekhoven Harry</t>
  </si>
  <si>
    <t>T</t>
  </si>
  <si>
    <t>XX</t>
  </si>
  <si>
    <t>Beker (naam club)</t>
  </si>
  <si>
    <t>EM</t>
  </si>
  <si>
    <t>B.C. Erasmus</t>
  </si>
  <si>
    <t>PB</t>
  </si>
  <si>
    <t>K. Pieter Breugel BC</t>
  </si>
  <si>
    <t>BO</t>
  </si>
  <si>
    <t>Tellen</t>
  </si>
  <si>
    <t>HH</t>
  </si>
  <si>
    <t>B.C. Hand In Hand</t>
  </si>
  <si>
    <t>PE</t>
  </si>
  <si>
    <t>K. Peer BC</t>
  </si>
  <si>
    <t>Van Hout Ludo</t>
  </si>
  <si>
    <t>X</t>
  </si>
  <si>
    <t>Biljartbezeting</t>
  </si>
  <si>
    <t>ND</t>
  </si>
  <si>
    <t>K.B.C. Netedal Pro</t>
  </si>
  <si>
    <t>RE</t>
  </si>
  <si>
    <t>K. Reinaert ter Dolen BC</t>
  </si>
  <si>
    <t>VR</t>
  </si>
  <si>
    <t>PK</t>
  </si>
  <si>
    <t>B.C. 't Pelterke</t>
  </si>
  <si>
    <t>SC</t>
  </si>
  <si>
    <t>De Schacht BC</t>
  </si>
  <si>
    <t>KNLBB individueel</t>
  </si>
  <si>
    <t>RA</t>
  </si>
  <si>
    <t xml:space="preserve">K.B.C. Rappel     </t>
  </si>
  <si>
    <t>VO</t>
  </si>
  <si>
    <t>Verbroedering BC</t>
  </si>
  <si>
    <t>TL</t>
  </si>
  <si>
    <t>B.C. Tijl</t>
  </si>
  <si>
    <t>De Vrienden BC</t>
  </si>
  <si>
    <t>VV</t>
  </si>
  <si>
    <t>K.B.C. Vrij Vermaak</t>
  </si>
  <si>
    <t>Wouters Guido</t>
  </si>
  <si>
    <t>Biljart 1</t>
  </si>
  <si>
    <t>Biljart 2</t>
  </si>
  <si>
    <t>$B$4:$HH$27</t>
  </si>
  <si>
    <t>heen</t>
  </si>
  <si>
    <t>totaal</t>
  </si>
  <si>
    <t>$B$4:$HH$59</t>
  </si>
  <si>
    <t>terug</t>
  </si>
  <si>
    <t>$B$34:$HH$59</t>
  </si>
  <si>
    <t>NAAM</t>
  </si>
  <si>
    <t>BEREIK</t>
  </si>
  <si>
    <t>$B$3:$HH$59</t>
  </si>
  <si>
    <t>Van Endert Sus</t>
  </si>
  <si>
    <t>Van Engeland Rinus</t>
  </si>
  <si>
    <t>Afkorting</t>
  </si>
  <si>
    <t>Omschrijving</t>
  </si>
  <si>
    <t>OR</t>
  </si>
  <si>
    <t>ma</t>
  </si>
  <si>
    <t>di</t>
  </si>
  <si>
    <t>wo</t>
  </si>
  <si>
    <t>do</t>
  </si>
  <si>
    <t>vr</t>
  </si>
  <si>
    <t>za</t>
  </si>
  <si>
    <t>zo</t>
  </si>
  <si>
    <t>$B$4:$EX$26</t>
  </si>
  <si>
    <t>Boven</t>
  </si>
  <si>
    <t>Onder</t>
  </si>
  <si>
    <t>Weekdag</t>
  </si>
  <si>
    <t>$B$34:$HF$56</t>
  </si>
  <si>
    <t>Biljart 3</t>
  </si>
  <si>
    <t>Opmaak</t>
  </si>
  <si>
    <t>$B$27:$EY$29</t>
  </si>
  <si>
    <t>$B$57:$HG$59</t>
  </si>
  <si>
    <t>1-4</t>
  </si>
  <si>
    <t>$B$4:$EZ$25</t>
  </si>
  <si>
    <t>$B$34:$HF$55</t>
  </si>
  <si>
    <t>$B$4:$EZ$29</t>
  </si>
  <si>
    <t>$B$34:$HF$59</t>
  </si>
  <si>
    <t>$B$4:$EX$25</t>
  </si>
  <si>
    <t>$B$34:$HH$55</t>
  </si>
  <si>
    <t>$B$4:$EZ$28</t>
  </si>
  <si>
    <t>Opmaak zondag</t>
  </si>
  <si>
    <t>B$2="zo"</t>
  </si>
  <si>
    <t>$B$2:$EX$29</t>
  </si>
  <si>
    <t>B$32="zo"</t>
  </si>
  <si>
    <t>$B$32:$HF$59</t>
  </si>
  <si>
    <t>VERT.ZOEKEN(B4;Data!$A$2:$C$35;3;0)</t>
  </si>
  <si>
    <t>VERT.ZOEKEN(B34;Data!$A$2:$C$35;3;0)</t>
  </si>
  <si>
    <t>Niets weggooien!!</t>
  </si>
  <si>
    <t>Club actief</t>
  </si>
  <si>
    <r>
      <t xml:space="preserve">Formule </t>
    </r>
    <r>
      <rPr>
        <sz val="14"/>
        <color theme="1"/>
        <rFont val="Calibri"/>
        <family val="2"/>
        <scheme val="minor"/>
      </rPr>
      <t>(= voorzetten)</t>
    </r>
  </si>
  <si>
    <r>
      <t xml:space="preserve">Bereik </t>
    </r>
    <r>
      <rPr>
        <sz val="14"/>
        <color theme="1"/>
        <rFont val="Calibri"/>
        <family val="2"/>
        <scheme val="minor"/>
      </rPr>
      <t xml:space="preserve"> (= voorzetten)</t>
    </r>
  </si>
  <si>
    <t>Regels voorwaardelijke opmaak</t>
  </si>
  <si>
    <t>Slegers Eddie</t>
  </si>
  <si>
    <t>Steenhuysen Patricia</t>
  </si>
  <si>
    <r>
      <t xml:space="preserve">DP </t>
    </r>
    <r>
      <rPr>
        <sz val="10"/>
        <color theme="1"/>
        <rFont val="Calibri"/>
        <family val="2"/>
        <scheme val="minor"/>
      </rPr>
      <t>(OB)</t>
    </r>
  </si>
  <si>
    <t>AB1</t>
  </si>
  <si>
    <t>AB2</t>
  </si>
  <si>
    <t>AB3</t>
  </si>
  <si>
    <t>uiterste datum inschrijving</t>
  </si>
  <si>
    <t>ingeschreven:</t>
  </si>
  <si>
    <t>KNLBB</t>
  </si>
  <si>
    <t>1ste afd kopman hoog - 23 - 35 - 92</t>
  </si>
  <si>
    <t>KVBBL</t>
  </si>
  <si>
    <t xml:space="preserve">1ste afd: </t>
  </si>
  <si>
    <t>48 - 48 - 80</t>
  </si>
  <si>
    <t>2° afd: min 110 pt, 1ste speler mi 26 pt. laatste speler min 48 pt.</t>
  </si>
  <si>
    <t>3° afd: min 80 p, indien er een 4e afdeling doorgaat – laatste speler min. 38 pt.</t>
  </si>
  <si>
    <t>4° afdeling : geen min. of geen max</t>
  </si>
  <si>
    <t>IC-DRIEBAND : 12 - 14 - 16</t>
  </si>
  <si>
    <t>Overband ploegenbeker : 14 - 16 - 20 - 30</t>
  </si>
  <si>
    <t>Vrijspel beker: totaal 110p, laatste speler min 54 p</t>
  </si>
  <si>
    <t>Ingeschreven</t>
  </si>
  <si>
    <t>Lodewijks Ferdinand</t>
  </si>
  <si>
    <t>Smeets Willy</t>
  </si>
  <si>
    <t>Vandeneynde Jacky</t>
  </si>
  <si>
    <t>VN</t>
  </si>
  <si>
    <r>
      <t xml:space="preserve">BH </t>
    </r>
    <r>
      <rPr>
        <sz val="11"/>
        <color theme="1"/>
        <rFont val="Calibri"/>
        <family val="2"/>
        <scheme val="minor"/>
      </rPr>
      <t>(vrij)</t>
    </r>
  </si>
  <si>
    <r>
      <t xml:space="preserve">BK </t>
    </r>
    <r>
      <rPr>
        <sz val="11"/>
        <color theme="1"/>
        <rFont val="Calibri"/>
        <family val="2"/>
        <scheme val="minor"/>
      </rPr>
      <t>(vrij)</t>
    </r>
  </si>
  <si>
    <r>
      <t xml:space="preserve">OP </t>
    </r>
    <r>
      <rPr>
        <sz val="11"/>
        <color theme="1"/>
        <rFont val="Calibri"/>
        <family val="2"/>
        <scheme val="minor"/>
      </rPr>
      <t>(vrij)</t>
    </r>
  </si>
  <si>
    <t>start toernooi AB1</t>
  </si>
  <si>
    <t>start toernooi AB2</t>
  </si>
  <si>
    <t>max 80</t>
  </si>
  <si>
    <t>Pol Pim</t>
  </si>
  <si>
    <t>Mannaerts Jos</t>
  </si>
  <si>
    <t>Hamblok Henri</t>
  </si>
  <si>
    <t>De Laat Johan</t>
  </si>
  <si>
    <t>Kayar Mehmet</t>
  </si>
  <si>
    <t>Arjan Ben</t>
  </si>
  <si>
    <t>Afkorting clubs KNLBB</t>
  </si>
  <si>
    <t>Afkorting clubs KVBBL</t>
  </si>
  <si>
    <t>Van Broekhoven Sofie</t>
  </si>
  <si>
    <t>Kemps Freddy</t>
  </si>
  <si>
    <t>Van Den Bruel Leon</t>
  </si>
  <si>
    <t>Van De Put Jozef</t>
  </si>
  <si>
    <t>Schaal van Lommel</t>
  </si>
  <si>
    <t>SL</t>
  </si>
  <si>
    <t>Wedstrijden 1st Afd AB1</t>
  </si>
  <si>
    <t>Wedstrijden 1st Afd AB2</t>
  </si>
  <si>
    <t>Wedstrijden 2de Afd</t>
  </si>
  <si>
    <t>Wedstrijden 3de Afd AB1</t>
  </si>
  <si>
    <t>Wedstrijden 3de Afd AB2</t>
  </si>
  <si>
    <t>Wedstrijden 1-Band</t>
  </si>
  <si>
    <t>Wedstrijden 3-Band</t>
  </si>
  <si>
    <t>AB10</t>
  </si>
  <si>
    <t>AB11</t>
  </si>
  <si>
    <t>AB12</t>
  </si>
  <si>
    <t>AB13</t>
  </si>
  <si>
    <t>AB14</t>
  </si>
  <si>
    <t>AB15</t>
  </si>
  <si>
    <t>AB16</t>
  </si>
  <si>
    <t>AB17</t>
  </si>
  <si>
    <t>AB18</t>
  </si>
  <si>
    <t>AB19</t>
  </si>
  <si>
    <t>AB20</t>
  </si>
  <si>
    <t>AB21</t>
  </si>
  <si>
    <t>AB22</t>
  </si>
  <si>
    <t>AB23</t>
  </si>
  <si>
    <t>AB24</t>
  </si>
  <si>
    <t>AB25</t>
  </si>
  <si>
    <t>AB01</t>
  </si>
  <si>
    <t>AB03</t>
  </si>
  <si>
    <t>AB04</t>
  </si>
  <si>
    <t>AB05</t>
  </si>
  <si>
    <t>AB06</t>
  </si>
  <si>
    <t>AB07</t>
  </si>
  <si>
    <t>AB08</t>
  </si>
  <si>
    <t>AB09</t>
  </si>
  <si>
    <t>AB02</t>
  </si>
  <si>
    <r>
      <t>HA</t>
    </r>
    <r>
      <rPr>
        <sz val="10"/>
        <color theme="1"/>
        <rFont val="Calibri"/>
        <family val="2"/>
        <scheme val="minor"/>
      </rPr>
      <t xml:space="preserve"> (  )</t>
    </r>
  </si>
  <si>
    <r>
      <rPr>
        <b/>
        <sz val="14"/>
        <color theme="1"/>
        <rFont val="Calibri"/>
        <family val="2"/>
        <scheme val="minor"/>
      </rPr>
      <t>PE</t>
    </r>
    <r>
      <rPr>
        <sz val="14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(vrij)</t>
    </r>
  </si>
  <si>
    <r>
      <rPr>
        <b/>
        <sz val="14"/>
        <color theme="1"/>
        <rFont val="Calibri"/>
        <family val="2"/>
        <scheme val="minor"/>
      </rPr>
      <t>SC</t>
    </r>
    <r>
      <rPr>
        <sz val="10"/>
        <color theme="1"/>
        <rFont val="Calibri"/>
        <family val="2"/>
        <scheme val="minor"/>
      </rPr>
      <t xml:space="preserve"> (OB)</t>
    </r>
  </si>
  <si>
    <r>
      <rPr>
        <b/>
        <sz val="14"/>
        <color theme="1"/>
        <rFont val="Calibri"/>
        <family val="2"/>
        <scheme val="minor"/>
      </rPr>
      <t>BO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(vrij)</t>
    </r>
  </si>
  <si>
    <r>
      <rPr>
        <b/>
        <sz val="14"/>
        <color theme="1"/>
        <rFont val="Calibri"/>
        <family val="2"/>
        <scheme val="minor"/>
      </rPr>
      <t xml:space="preserve">PB </t>
    </r>
    <r>
      <rPr>
        <u/>
        <sz val="11"/>
        <rFont val="Calibri"/>
        <family val="2"/>
        <scheme val="minor"/>
      </rPr>
      <t>(H+L)</t>
    </r>
  </si>
  <si>
    <r>
      <rPr>
        <b/>
        <sz val="14"/>
        <color theme="1"/>
        <rFont val="Calibri"/>
        <family val="2"/>
        <scheme val="minor"/>
      </rPr>
      <t>SL</t>
    </r>
    <r>
      <rPr>
        <sz val="14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(vrij)</t>
    </r>
  </si>
  <si>
    <t>23-23-54</t>
  </si>
  <si>
    <r>
      <rPr>
        <b/>
        <sz val="14"/>
        <color theme="1"/>
        <rFont val="Calibri"/>
        <family val="2"/>
        <scheme val="minor"/>
      </rPr>
      <t>KMV</t>
    </r>
    <r>
      <rPr>
        <sz val="11"/>
        <color theme="1"/>
        <rFont val="Calibri"/>
        <family val="2"/>
        <scheme val="minor"/>
      </rPr>
      <t>(H+L)</t>
    </r>
  </si>
  <si>
    <r>
      <rPr>
        <b/>
        <sz val="14"/>
        <color theme="1"/>
        <rFont val="Calibri"/>
        <family val="2"/>
        <scheme val="minor"/>
      </rPr>
      <t>KNBC</t>
    </r>
    <r>
      <rPr>
        <sz val="10"/>
        <color theme="1"/>
        <rFont val="Calibri"/>
        <family val="2"/>
        <scheme val="minor"/>
      </rPr>
      <t>(OB)</t>
    </r>
  </si>
  <si>
    <t>LIDNUMMERS</t>
  </si>
  <si>
    <t>2de</t>
  </si>
  <si>
    <t>3de</t>
  </si>
  <si>
    <t>1ste afd. min 48 – 60 – 92</t>
  </si>
  <si>
    <t xml:space="preserve"> </t>
  </si>
  <si>
    <t>MI</t>
  </si>
  <si>
    <t>Beker Misotten 55+</t>
  </si>
  <si>
    <t>20-29-54</t>
  </si>
  <si>
    <t>20-35-92</t>
  </si>
  <si>
    <r>
      <rPr>
        <b/>
        <sz val="14"/>
        <color theme="1"/>
        <rFont val="Calibri"/>
        <family val="2"/>
        <scheme val="minor"/>
      </rPr>
      <t>AC</t>
    </r>
    <r>
      <rPr>
        <sz val="11"/>
        <color theme="1"/>
        <rFont val="Calibri"/>
        <family val="2"/>
        <scheme val="minor"/>
      </rPr>
      <t xml:space="preserve"> (vrij)</t>
    </r>
  </si>
  <si>
    <r>
      <rPr>
        <b/>
        <sz val="14"/>
        <color theme="1"/>
        <rFont val="Calibri"/>
        <family val="2"/>
        <scheme val="minor"/>
      </rPr>
      <t>TL</t>
    </r>
    <r>
      <rPr>
        <sz val="14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(vrij)</t>
    </r>
  </si>
  <si>
    <t>BEKER</t>
  </si>
  <si>
    <r>
      <rPr>
        <b/>
        <sz val="14"/>
        <color theme="1"/>
        <rFont val="Calibri"/>
        <family val="2"/>
        <scheme val="minor"/>
      </rPr>
      <t xml:space="preserve"> MI</t>
    </r>
    <r>
      <rPr>
        <sz val="14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(vrij)</t>
    </r>
  </si>
  <si>
    <t>200K</t>
  </si>
  <si>
    <t>WO</t>
  </si>
  <si>
    <t>DO</t>
  </si>
  <si>
    <t>DI</t>
  </si>
  <si>
    <t>MA</t>
  </si>
  <si>
    <t>BILJ. 1</t>
  </si>
  <si>
    <t>BILJ. 2</t>
  </si>
  <si>
    <t>Afkorting vrije bekers</t>
  </si>
  <si>
    <t>Wedstrijdagen</t>
  </si>
  <si>
    <t>overband</t>
  </si>
  <si>
    <t>AB HR</t>
  </si>
  <si>
    <t xml:space="preserve">AB2 </t>
  </si>
  <si>
    <t>RIK</t>
  </si>
  <si>
    <t>NAND</t>
  </si>
  <si>
    <t>MEHMET</t>
  </si>
  <si>
    <t>HARRY</t>
  </si>
  <si>
    <t>LUDO L.</t>
  </si>
  <si>
    <t>PATRICIA</t>
  </si>
  <si>
    <t>JOS</t>
  </si>
  <si>
    <t>GUIDO</t>
  </si>
  <si>
    <t>EDDY D.</t>
  </si>
  <si>
    <t>LEO</t>
  </si>
  <si>
    <t>JOHAN</t>
  </si>
  <si>
    <t>PIM</t>
  </si>
  <si>
    <t>LEON</t>
  </si>
  <si>
    <t>FREDDY</t>
  </si>
  <si>
    <t>WILLY</t>
  </si>
  <si>
    <t>RINUS</t>
  </si>
  <si>
    <t>EDDIE SL.</t>
  </si>
  <si>
    <t>ANDRÉ</t>
  </si>
  <si>
    <t>BEN</t>
  </si>
  <si>
    <t xml:space="preserve">JACKY </t>
  </si>
  <si>
    <t>JOZEF</t>
  </si>
  <si>
    <t>LUC</t>
  </si>
  <si>
    <t>LUDO V.H.</t>
  </si>
  <si>
    <t>SOFIE</t>
  </si>
  <si>
    <t>SUS</t>
  </si>
  <si>
    <t>AB LR</t>
  </si>
  <si>
    <t>AB1 LR</t>
  </si>
  <si>
    <t>AB2 LR</t>
  </si>
  <si>
    <t xml:space="preserve">AB2 HR </t>
  </si>
  <si>
    <t xml:space="preserve">AB1 HR </t>
  </si>
  <si>
    <t>AB3 LR</t>
  </si>
  <si>
    <t xml:space="preserve">AB3 HR </t>
  </si>
  <si>
    <t>1-band</t>
  </si>
  <si>
    <t>14-18-35</t>
  </si>
  <si>
    <t>3-band</t>
  </si>
  <si>
    <t>12-14-16</t>
  </si>
  <si>
    <t>Herverkiezing bestuur BC Adelberg op de alg. vergadering van juni van elk jaar</t>
  </si>
  <si>
    <t>herkiesbaar</t>
  </si>
  <si>
    <t>niet herkiesbaar</t>
  </si>
  <si>
    <t>2024-2025</t>
  </si>
  <si>
    <t>2023-2024</t>
  </si>
  <si>
    <t>2025-2026</t>
  </si>
  <si>
    <t>2027-2028</t>
  </si>
  <si>
    <t>2028-2029</t>
  </si>
  <si>
    <t>2029-2030</t>
  </si>
  <si>
    <t>Voorzitter</t>
  </si>
  <si>
    <t>Rinus</t>
  </si>
  <si>
    <t>0477 / 24 71 11</t>
  </si>
  <si>
    <t>marines.van.engeland@telenet.be</t>
  </si>
  <si>
    <t>O.voorzitter/penningm.</t>
  </si>
  <si>
    <t>Leon</t>
  </si>
  <si>
    <t>0496 / 55 25 23</t>
  </si>
  <si>
    <t>vandenbruel@gmail.com</t>
  </si>
  <si>
    <t>Secretaris</t>
  </si>
  <si>
    <t>Ludo vH.</t>
  </si>
  <si>
    <t>0476 / 31 99 76</t>
  </si>
  <si>
    <t>vanhout.ludo@gmail.com</t>
  </si>
  <si>
    <t>Sportbestuurder</t>
  </si>
  <si>
    <t>Guido</t>
  </si>
  <si>
    <t>0479 / 97 33 98</t>
  </si>
  <si>
    <t>guidowouters54@gmail.com</t>
  </si>
  <si>
    <t>Bestuurslid</t>
  </si>
  <si>
    <t>Harry</t>
  </si>
  <si>
    <t>0485 / 62 44 39</t>
  </si>
  <si>
    <t>mariasteurs@hotmail.com</t>
  </si>
  <si>
    <t>Leo</t>
  </si>
  <si>
    <t>Nand</t>
  </si>
  <si>
    <t>0494 / 38 26 59</t>
  </si>
  <si>
    <t>nandlodewijks@hotmail.com</t>
  </si>
  <si>
    <t>Sofie</t>
  </si>
  <si>
    <t>Rik</t>
  </si>
  <si>
    <t>0496 / 17 83 43</t>
  </si>
  <si>
    <t>rik_hamblom@msn.com</t>
  </si>
  <si>
    <t>Mehmet</t>
  </si>
  <si>
    <t>0477 / 99 32 74</t>
  </si>
  <si>
    <t>kayarmehmet38@hotmail.com</t>
  </si>
  <si>
    <t>Ploegen vrije bekers 2025</t>
  </si>
  <si>
    <t>De Kiekenboer</t>
  </si>
  <si>
    <t>DV</t>
  </si>
  <si>
    <t>130K</t>
  </si>
  <si>
    <t>Ingeschreven 4/05</t>
  </si>
  <si>
    <t>???</t>
  </si>
  <si>
    <t>Bart</t>
  </si>
  <si>
    <t>Eddy D.</t>
  </si>
  <si>
    <t>André</t>
  </si>
  <si>
    <t>Alfabetisch</t>
  </si>
  <si>
    <t>x</t>
  </si>
  <si>
    <t>Jos</t>
  </si>
  <si>
    <t>Ludo L</t>
  </si>
  <si>
    <t>Jef</t>
  </si>
  <si>
    <t>Patricia</t>
  </si>
  <si>
    <t>Ludo vH</t>
  </si>
  <si>
    <t>SvL</t>
  </si>
  <si>
    <t>AB26</t>
  </si>
  <si>
    <t>Leuse Dieter</t>
  </si>
  <si>
    <t>Wedstrijden 3de Afd AB3</t>
  </si>
  <si>
    <t>Wedstrijden 4de Afd</t>
  </si>
  <si>
    <t>t</t>
  </si>
  <si>
    <t>NP</t>
  </si>
  <si>
    <t>1ste afd A</t>
  </si>
  <si>
    <t>Ludo L.</t>
  </si>
  <si>
    <t xml:space="preserve"> Nand</t>
  </si>
  <si>
    <t>1ste afd B</t>
  </si>
  <si>
    <t>Luc</t>
  </si>
  <si>
    <t>Jacky</t>
  </si>
  <si>
    <t>2de afd</t>
  </si>
  <si>
    <t>Pim</t>
  </si>
  <si>
    <t>Ben</t>
  </si>
  <si>
    <t>3de afd A</t>
  </si>
  <si>
    <t>3de afd B</t>
  </si>
  <si>
    <t xml:space="preserve">Dieter </t>
  </si>
  <si>
    <t>3de afd C</t>
  </si>
  <si>
    <t>Sus</t>
  </si>
  <si>
    <t>4de afd</t>
  </si>
  <si>
    <t>Jozef</t>
  </si>
  <si>
    <t xml:space="preserve"> Patricia</t>
  </si>
  <si>
    <t>Johan</t>
  </si>
  <si>
    <t>Eddie Sl.</t>
  </si>
  <si>
    <t>Willy</t>
  </si>
  <si>
    <t>VB</t>
  </si>
  <si>
    <t>IC-OVERBAND : 14 - 18 - 30</t>
  </si>
  <si>
    <r>
      <rPr>
        <b/>
        <sz val="14"/>
        <color theme="1"/>
        <rFont val="Calibri"/>
        <family val="2"/>
        <scheme val="minor"/>
      </rPr>
      <t>AB</t>
    </r>
    <r>
      <rPr>
        <sz val="14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(vrij)</t>
    </r>
  </si>
  <si>
    <r>
      <t xml:space="preserve">AP </t>
    </r>
    <r>
      <rPr>
        <sz val="11"/>
        <color theme="1"/>
        <rFont val="Calibri"/>
        <family val="2"/>
        <scheme val="minor"/>
      </rPr>
      <t>(OB)</t>
    </r>
  </si>
  <si>
    <r>
      <rPr>
        <b/>
        <sz val="14"/>
        <color theme="1"/>
        <rFont val="Calibri"/>
        <family val="2"/>
        <scheme val="minor"/>
      </rPr>
      <t xml:space="preserve">BO </t>
    </r>
    <r>
      <rPr>
        <sz val="10"/>
        <color theme="1"/>
        <rFont val="Calibri"/>
        <family val="2"/>
        <scheme val="minor"/>
      </rPr>
      <t>(OB)</t>
    </r>
  </si>
  <si>
    <r>
      <rPr>
        <b/>
        <sz val="14"/>
        <color theme="1"/>
        <rFont val="Calibri"/>
        <family val="2"/>
        <scheme val="minor"/>
      </rPr>
      <t>PE</t>
    </r>
    <r>
      <rPr>
        <sz val="11"/>
        <color theme="1"/>
        <rFont val="Calibri"/>
        <family val="2"/>
        <scheme val="minor"/>
      </rPr>
      <t>(H+L)</t>
    </r>
  </si>
  <si>
    <r>
      <t>PK</t>
    </r>
    <r>
      <rPr>
        <sz val="14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(vrij)</t>
    </r>
  </si>
  <si>
    <r>
      <t>VO</t>
    </r>
    <r>
      <rPr>
        <sz val="14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(vrij)</t>
    </r>
  </si>
  <si>
    <t>Agten Kris</t>
  </si>
  <si>
    <t>145K</t>
  </si>
  <si>
    <t>AB27</t>
  </si>
  <si>
    <r>
      <t>DK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(vrij)</t>
    </r>
  </si>
  <si>
    <r>
      <t xml:space="preserve">DP </t>
    </r>
    <r>
      <rPr>
        <sz val="11"/>
        <color theme="1"/>
        <rFont val="Calibri"/>
        <family val="2"/>
        <scheme val="minor"/>
      </rPr>
      <t>(OB)</t>
    </r>
  </si>
  <si>
    <t>ADELBERG</t>
  </si>
  <si>
    <t>JUNI</t>
  </si>
  <si>
    <t>F</t>
  </si>
  <si>
    <t xml:space="preserve">1ste match op ma of do </t>
  </si>
  <si>
    <r>
      <rPr>
        <b/>
        <sz val="14"/>
        <color theme="1"/>
        <rFont val="Calibri"/>
        <family val="2"/>
        <scheme val="minor"/>
      </rPr>
      <t>OP</t>
    </r>
    <r>
      <rPr>
        <sz val="14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(OB)</t>
    </r>
  </si>
  <si>
    <t>Inschrijvingen.beker AB 25-26</t>
  </si>
  <si>
    <t>K.Bc Rappel LR</t>
  </si>
  <si>
    <t>K.Bc Rappel HR</t>
  </si>
  <si>
    <t>Overpelt Bc LR</t>
  </si>
  <si>
    <t>Verbroedering Bc LR</t>
  </si>
  <si>
    <t>K. Bocholter Bc HR</t>
  </si>
  <si>
    <t>Bc Tijl LR</t>
  </si>
  <si>
    <t>Bc 't Pelterke LR</t>
  </si>
  <si>
    <t>Bc De Leuken LR</t>
  </si>
  <si>
    <t>Bc Aeroport LR</t>
  </si>
  <si>
    <t>De Vrienden Bc LR</t>
  </si>
  <si>
    <t>K. Neerpelter Bc LR</t>
  </si>
  <si>
    <t>K. Achel BC LR</t>
  </si>
  <si>
    <t>Bc Hand In Hand LR</t>
  </si>
  <si>
    <t>K.Bc Vrij Vermaak HR</t>
  </si>
  <si>
    <t>K.Bc DE STER HR 1</t>
  </si>
  <si>
    <t>K.Bc DE STER HR 2</t>
  </si>
  <si>
    <t>Heuvel Sport HR</t>
  </si>
  <si>
    <t>LUDO L</t>
  </si>
  <si>
    <t>DIETER</t>
  </si>
  <si>
    <t>LUDO VH.</t>
  </si>
  <si>
    <t>KRIS</t>
  </si>
  <si>
    <t>Bc Bloemenhof LR 1</t>
  </si>
  <si>
    <t>Bc Bloemenhof LR 2</t>
  </si>
  <si>
    <t>K. MV Neerpelt  LR 1</t>
  </si>
  <si>
    <t>K. MV Neerpelt  LR 2</t>
  </si>
  <si>
    <t>Bc Adelberg  LR</t>
  </si>
  <si>
    <t>tussen 13/1 en 24/1</t>
  </si>
  <si>
    <t>15/1-22/1-28/1-4/2-23/2
voorkeur op dinsdag</t>
  </si>
  <si>
    <t>ZA</t>
  </si>
  <si>
    <t>Tellen/schrijven</t>
  </si>
  <si>
    <t>FINALE</t>
  </si>
  <si>
    <t>K. Pieter Breugel Bc LR 1</t>
  </si>
  <si>
    <t>K. Pieter Breugel Bc LR 2</t>
  </si>
  <si>
    <t>Bc Adelberg  HR</t>
  </si>
  <si>
    <t>K.Bc Vrij Vermaak LR</t>
  </si>
  <si>
    <t>K.B.C. BLAUWE KEI HR</t>
  </si>
  <si>
    <t>K.B.C. BLAUWE KEI LR</t>
  </si>
  <si>
    <t>Barrier BC HR</t>
  </si>
  <si>
    <t>Den Tichel BC HR</t>
  </si>
  <si>
    <t>Minimum te spelen punten: 14 – 16 – 20 – 30</t>
  </si>
  <si>
    <t>start toernooi AB HR 1</t>
  </si>
  <si>
    <t>start toernooi AB HR 2</t>
  </si>
  <si>
    <t>1ste afd kopman laag   - 20 - 29 - 54 (max 80)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</si>
</sst>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"/>
    <numFmt numFmtId="165" formatCode="dd"/>
    <numFmt numFmtId="166" formatCode="[$-413]mmmm/yy;@"/>
    <numFmt numFmtId="167" formatCode="[$-413]mmmm\ yyyy;@"/>
    <numFmt numFmtId="168" formatCode="[$-813]dd\-mmm\-yy;@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4"/>
      <name val="Arial"/>
      <family val="2"/>
    </font>
    <font>
      <u/>
      <sz val="4.8"/>
      <color indexed="36"/>
      <name val="Arial"/>
      <family val="2"/>
    </font>
    <font>
      <i/>
      <sz val="12"/>
      <name val="Arial"/>
      <family val="2"/>
    </font>
    <font>
      <b/>
      <sz val="12"/>
      <name val="Arial"/>
      <family val="2"/>
    </font>
    <font>
      <i/>
      <sz val="12"/>
      <color rgb="FF008600"/>
      <name val="Arial"/>
      <family val="2"/>
    </font>
    <font>
      <i/>
      <u/>
      <sz val="12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indexed="81"/>
      <name val="Tahoma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8"/>
      <name val="Calibri"/>
      <family val="2"/>
      <scheme val="minor"/>
    </font>
    <font>
      <sz val="12"/>
      <name val="Times New Roman"/>
      <family val="1"/>
    </font>
    <font>
      <b/>
      <sz val="10"/>
      <color indexed="81"/>
      <name val="Tahoma"/>
      <family val="2"/>
    </font>
    <font>
      <sz val="14"/>
      <color theme="1"/>
      <name val="Arial"/>
      <family val="2"/>
    </font>
    <font>
      <i/>
      <sz val="12"/>
      <color rgb="FFFF0000"/>
      <name val="Arial"/>
      <family val="2"/>
    </font>
    <font>
      <sz val="14"/>
      <color theme="1"/>
      <name val="Arial"/>
      <family val="2"/>
    </font>
    <font>
      <sz val="16"/>
      <name val="Arial"/>
      <family val="2"/>
    </font>
    <font>
      <sz val="18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Arial"/>
      <family val="2"/>
    </font>
    <font>
      <b/>
      <sz val="14"/>
      <color rgb="FFFF0000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1"/>
      <color rgb="FFFF0000"/>
      <name val="Arial"/>
      <family val="2"/>
    </font>
    <font>
      <sz val="12"/>
      <color theme="1"/>
      <name val="Times New Roman"/>
      <family val="1"/>
    </font>
    <font>
      <sz val="10"/>
      <color rgb="FF0070C0"/>
      <name val="Aptos"/>
      <family val="2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A71D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15FF7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4BAAE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2060"/>
        <bgColor indexed="64"/>
      </patternFill>
    </fill>
  </fills>
  <borders count="2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2" fillId="0" borderId="0"/>
    <xf numFmtId="0" fontId="9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9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6" fillId="0" borderId="0" applyNumberFormat="0" applyFill="0" applyBorder="0" applyAlignment="0" applyProtection="0"/>
    <xf numFmtId="0" fontId="36" fillId="0" borderId="0"/>
  </cellStyleXfs>
  <cellXfs count="262">
    <xf numFmtId="0" fontId="0" fillId="0" borderId="0" xfId="0"/>
    <xf numFmtId="0" fontId="2" fillId="0" borderId="0" xfId="1"/>
    <xf numFmtId="0" fontId="6" fillId="0" borderId="2" xfId="1" applyFont="1" applyBorder="1"/>
    <xf numFmtId="0" fontId="7" fillId="0" borderId="7" xfId="1" applyFont="1" applyBorder="1" applyAlignment="1">
      <alignment horizontal="left"/>
    </xf>
    <xf numFmtId="0" fontId="5" fillId="4" borderId="2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7" fillId="0" borderId="7" xfId="5" applyFont="1" applyBorder="1" applyAlignment="1">
      <alignment horizontal="left"/>
    </xf>
    <xf numFmtId="0" fontId="2" fillId="0" borderId="0" xfId="1" applyAlignment="1">
      <alignment horizontal="center" vertical="center"/>
    </xf>
    <xf numFmtId="0" fontId="5" fillId="4" borderId="0" xfId="1" applyFont="1" applyFill="1" applyAlignment="1">
      <alignment horizontal="center" vertical="center"/>
    </xf>
    <xf numFmtId="166" fontId="8" fillId="0" borderId="0" xfId="5" applyNumberFormat="1" applyFont="1" applyAlignment="1">
      <alignment horizontal="left"/>
    </xf>
    <xf numFmtId="0" fontId="6" fillId="7" borderId="2" xfId="1" applyFont="1" applyFill="1" applyBorder="1" applyAlignment="1" applyProtection="1">
      <alignment horizontal="center" vertical="center"/>
      <protection locked="0"/>
    </xf>
    <xf numFmtId="0" fontId="6" fillId="3" borderId="2" xfId="1" applyFont="1" applyFill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6" fillId="7" borderId="2" xfId="1" applyFont="1" applyFill="1" applyBorder="1" applyAlignment="1" applyProtection="1">
      <alignment horizontal="center" vertical="center"/>
      <protection locked="0" hidden="1"/>
    </xf>
    <xf numFmtId="0" fontId="14" fillId="0" borderId="0" xfId="0" applyFont="1"/>
    <xf numFmtId="0" fontId="14" fillId="0" borderId="0" xfId="0" applyFont="1" applyAlignment="1">
      <alignment vertical="top" wrapText="1"/>
    </xf>
    <xf numFmtId="0" fontId="15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5" fillId="0" borderId="2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13" borderId="2" xfId="1" applyFont="1" applyFill="1" applyBorder="1" applyAlignment="1">
      <alignment horizontal="center" vertical="center"/>
    </xf>
    <xf numFmtId="0" fontId="6" fillId="14" borderId="2" xfId="1" applyFont="1" applyFill="1" applyBorder="1" applyAlignment="1" applyProtection="1">
      <alignment horizontal="center" vertical="center"/>
      <protection locked="0"/>
    </xf>
    <xf numFmtId="0" fontId="6" fillId="11" borderId="2" xfId="1" applyFont="1" applyFill="1" applyBorder="1" applyAlignment="1" applyProtection="1">
      <alignment horizontal="center" vertical="center"/>
      <protection locked="0"/>
    </xf>
    <xf numFmtId="0" fontId="6" fillId="10" borderId="2" xfId="1" applyFont="1" applyFill="1" applyBorder="1" applyAlignment="1" applyProtection="1">
      <alignment horizontal="center" vertical="center"/>
      <protection locked="0"/>
    </xf>
    <xf numFmtId="0" fontId="6" fillId="12" borderId="2" xfId="1" applyFont="1" applyFill="1" applyBorder="1" applyAlignment="1" applyProtection="1">
      <alignment horizontal="center" vertical="center"/>
      <protection locked="0"/>
    </xf>
    <xf numFmtId="0" fontId="7" fillId="0" borderId="0" xfId="1" applyFont="1" applyAlignment="1">
      <alignment vertical="center"/>
    </xf>
    <xf numFmtId="0" fontId="14" fillId="9" borderId="0" xfId="0" applyFont="1" applyFill="1"/>
    <xf numFmtId="0" fontId="5" fillId="4" borderId="2" xfId="8" applyFont="1" applyFill="1" applyBorder="1" applyAlignment="1">
      <alignment horizontal="center" vertical="center"/>
    </xf>
    <xf numFmtId="0" fontId="10" fillId="4" borderId="2" xfId="8" applyFont="1" applyFill="1" applyBorder="1" applyAlignment="1">
      <alignment horizontal="center" vertical="center"/>
    </xf>
    <xf numFmtId="0" fontId="5" fillId="4" borderId="2" xfId="9" applyFont="1" applyFill="1" applyBorder="1" applyAlignment="1">
      <alignment horizontal="center" vertical="center"/>
    </xf>
    <xf numFmtId="0" fontId="5" fillId="4" borderId="0" xfId="9" applyFont="1" applyFill="1" applyAlignment="1">
      <alignment horizontal="center" vertical="center"/>
    </xf>
    <xf numFmtId="0" fontId="11" fillId="4" borderId="2" xfId="9" applyFont="1" applyFill="1" applyBorder="1" applyAlignment="1">
      <alignment horizontal="center" vertical="center"/>
    </xf>
    <xf numFmtId="0" fontId="5" fillId="4" borderId="2" xfId="9" quotePrefix="1" applyFont="1" applyFill="1" applyBorder="1" applyAlignment="1">
      <alignment horizontal="center" vertical="center"/>
    </xf>
    <xf numFmtId="0" fontId="13" fillId="4" borderId="2" xfId="9" applyFont="1" applyFill="1" applyBorder="1" applyAlignment="1">
      <alignment horizontal="center" vertical="center"/>
    </xf>
    <xf numFmtId="0" fontId="12" fillId="4" borderId="2" xfId="9" applyFont="1" applyFill="1" applyBorder="1" applyAlignment="1">
      <alignment horizontal="center" vertical="center"/>
    </xf>
    <xf numFmtId="0" fontId="5" fillId="4" borderId="2" xfId="2" applyFont="1" applyFill="1" applyBorder="1" applyAlignment="1" applyProtection="1">
      <alignment horizontal="center" vertical="center"/>
    </xf>
    <xf numFmtId="0" fontId="10" fillId="4" borderId="2" xfId="9" applyFont="1" applyFill="1" applyBorder="1" applyAlignment="1">
      <alignment horizontal="center" vertical="center"/>
    </xf>
    <xf numFmtId="0" fontId="5" fillId="4" borderId="1" xfId="9" applyFont="1" applyFill="1" applyBorder="1" applyAlignment="1">
      <alignment horizontal="center" vertical="center"/>
    </xf>
    <xf numFmtId="0" fontId="5" fillId="4" borderId="5" xfId="9" applyFont="1" applyFill="1" applyBorder="1" applyAlignment="1">
      <alignment horizontal="center" vertical="center"/>
    </xf>
    <xf numFmtId="0" fontId="15" fillId="0" borderId="0" xfId="0" applyFont="1"/>
    <xf numFmtId="0" fontId="20" fillId="3" borderId="2" xfId="1" applyFont="1" applyFill="1" applyBorder="1" applyAlignment="1" applyProtection="1">
      <alignment horizontal="center" vertical="center"/>
      <protection locked="0"/>
    </xf>
    <xf numFmtId="0" fontId="20" fillId="5" borderId="2" xfId="1" applyFont="1" applyFill="1" applyBorder="1" applyAlignment="1" applyProtection="1">
      <alignment horizontal="center" vertical="center"/>
      <protection locked="0"/>
    </xf>
    <xf numFmtId="0" fontId="20" fillId="6" borderId="2" xfId="1" applyFont="1" applyFill="1" applyBorder="1" applyAlignment="1" applyProtection="1">
      <alignment horizontal="center" vertical="center"/>
      <protection locked="0"/>
    </xf>
    <xf numFmtId="0" fontId="20" fillId="10" borderId="2" xfId="1" applyFont="1" applyFill="1" applyBorder="1" applyAlignment="1" applyProtection="1">
      <alignment horizontal="center" vertical="center"/>
      <protection locked="0"/>
    </xf>
    <xf numFmtId="0" fontId="20" fillId="12" borderId="2" xfId="1" applyFont="1" applyFill="1" applyBorder="1" applyAlignment="1" applyProtection="1">
      <alignment horizontal="center" vertical="center"/>
      <protection locked="0"/>
    </xf>
    <xf numFmtId="49" fontId="20" fillId="7" borderId="2" xfId="1" applyNumberFormat="1" applyFont="1" applyFill="1" applyBorder="1" applyAlignment="1" applyProtection="1">
      <alignment horizontal="center" vertical="center"/>
      <protection locked="0" hidden="1"/>
    </xf>
    <xf numFmtId="0" fontId="15" fillId="0" borderId="11" xfId="0" applyFont="1" applyBorder="1"/>
    <xf numFmtId="0" fontId="15" fillId="16" borderId="11" xfId="0" applyFont="1" applyFill="1" applyBorder="1"/>
    <xf numFmtId="0" fontId="15" fillId="0" borderId="5" xfId="0" applyFont="1" applyBorder="1"/>
    <xf numFmtId="0" fontId="21" fillId="0" borderId="3" xfId="0" applyFont="1" applyBorder="1"/>
    <xf numFmtId="0" fontId="21" fillId="0" borderId="11" xfId="0" applyFont="1" applyBorder="1"/>
    <xf numFmtId="0" fontId="21" fillId="0" borderId="5" xfId="0" applyFont="1" applyBorder="1"/>
    <xf numFmtId="0" fontId="23" fillId="7" borderId="0" xfId="0" applyFont="1" applyFill="1" applyAlignment="1">
      <alignment horizontal="center"/>
    </xf>
    <xf numFmtId="0" fontId="24" fillId="0" borderId="0" xfId="0" applyFont="1" applyAlignment="1">
      <alignment vertical="center"/>
    </xf>
    <xf numFmtId="0" fontId="24" fillId="0" borderId="0" xfId="0" applyFont="1"/>
    <xf numFmtId="0" fontId="24" fillId="0" borderId="0" xfId="0" applyFont="1" applyAlignment="1">
      <alignment horizontal="center" vertical="center"/>
    </xf>
    <xf numFmtId="0" fontId="24" fillId="0" borderId="2" xfId="0" applyFont="1" applyBorder="1"/>
    <xf numFmtId="166" fontId="7" fillId="0" borderId="0" xfId="1" applyNumberFormat="1" applyFont="1" applyAlignment="1">
      <alignment horizontal="left"/>
    </xf>
    <xf numFmtId="0" fontId="24" fillId="0" borderId="0" xfId="0" quotePrefix="1" applyFont="1"/>
    <xf numFmtId="0" fontId="25" fillId="0" borderId="5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9" fillId="0" borderId="0" xfId="0" applyFont="1"/>
    <xf numFmtId="0" fontId="29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5" fillId="0" borderId="2" xfId="1" applyFont="1" applyBorder="1"/>
    <xf numFmtId="0" fontId="0" fillId="0" borderId="2" xfId="0" applyBorder="1" applyAlignment="1">
      <alignment horizontal="center"/>
    </xf>
    <xf numFmtId="0" fontId="5" fillId="0" borderId="0" xfId="1" applyFont="1"/>
    <xf numFmtId="168" fontId="0" fillId="0" borderId="0" xfId="0" applyNumberFormat="1" applyAlignment="1">
      <alignment horizontal="center"/>
    </xf>
    <xf numFmtId="0" fontId="32" fillId="0" borderId="0" xfId="0" applyFont="1"/>
    <xf numFmtId="16" fontId="0" fillId="0" borderId="0" xfId="0" applyNumberFormat="1" applyAlignment="1">
      <alignment horizontal="center"/>
    </xf>
    <xf numFmtId="0" fontId="29" fillId="0" borderId="0" xfId="0" applyFont="1" applyAlignment="1">
      <alignment horizontal="center"/>
    </xf>
    <xf numFmtId="0" fontId="5" fillId="0" borderId="3" xfId="1" applyFont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/>
    </xf>
    <xf numFmtId="0" fontId="5" fillId="4" borderId="3" xfId="8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49" fontId="0" fillId="0" borderId="2" xfId="0" applyNumberFormat="1" applyBorder="1"/>
    <xf numFmtId="0" fontId="5" fillId="0" borderId="2" xfId="8" applyFon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0" borderId="9" xfId="0" applyBorder="1" applyAlignment="1">
      <alignment horizontal="center"/>
    </xf>
    <xf numFmtId="0" fontId="38" fillId="9" borderId="0" xfId="0" applyFont="1" applyFill="1"/>
    <xf numFmtId="0" fontId="5" fillId="0" borderId="2" xfId="1" quotePrefix="1" applyFont="1" applyBorder="1" applyAlignment="1">
      <alignment horizontal="center" vertical="center"/>
    </xf>
    <xf numFmtId="0" fontId="5" fillId="20" borderId="0" xfId="1" applyFont="1" applyFill="1"/>
    <xf numFmtId="49" fontId="0" fillId="20" borderId="0" xfId="0" applyNumberFormat="1" applyFill="1" applyAlignment="1">
      <alignment horizontal="center"/>
    </xf>
    <xf numFmtId="0" fontId="0" fillId="20" borderId="0" xfId="0" applyFill="1" applyAlignment="1">
      <alignment horizontal="center"/>
    </xf>
    <xf numFmtId="0" fontId="39" fillId="0" borderId="0" xfId="1" applyFont="1"/>
    <xf numFmtId="168" fontId="0" fillId="0" borderId="2" xfId="0" applyNumberFormat="1" applyBorder="1" applyAlignment="1">
      <alignment horizontal="center"/>
    </xf>
    <xf numFmtId="168" fontId="27" fillId="0" borderId="0" xfId="0" applyNumberFormat="1" applyFont="1" applyAlignment="1">
      <alignment horizontal="center"/>
    </xf>
    <xf numFmtId="168" fontId="29" fillId="0" borderId="0" xfId="0" applyNumberFormat="1" applyFont="1" applyAlignment="1">
      <alignment horizontal="center"/>
    </xf>
    <xf numFmtId="0" fontId="11" fillId="0" borderId="5" xfId="1" applyFont="1" applyBorder="1"/>
    <xf numFmtId="0" fontId="11" fillId="0" borderId="2" xfId="1" applyFont="1" applyBorder="1"/>
    <xf numFmtId="0" fontId="11" fillId="0" borderId="2" xfId="1" applyFont="1" applyBorder="1" applyAlignment="1">
      <alignment horizontal="left" vertical="center"/>
    </xf>
    <xf numFmtId="0" fontId="11" fillId="0" borderId="2" xfId="1" applyFont="1" applyBorder="1" applyAlignment="1">
      <alignment vertical="center"/>
    </xf>
    <xf numFmtId="0" fontId="11" fillId="0" borderId="5" xfId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5" fillId="18" borderId="2" xfId="1" applyFont="1" applyFill="1" applyBorder="1"/>
    <xf numFmtId="0" fontId="5" fillId="19" borderId="2" xfId="1" applyFont="1" applyFill="1" applyBorder="1"/>
    <xf numFmtId="0" fontId="25" fillId="9" borderId="2" xfId="0" applyFont="1" applyFill="1" applyBorder="1" applyAlignment="1">
      <alignment horizontal="center" vertical="center"/>
    </xf>
    <xf numFmtId="0" fontId="15" fillId="9" borderId="2" xfId="0" applyFont="1" applyFill="1" applyBorder="1" applyAlignment="1">
      <alignment horizontal="center" vertical="center"/>
    </xf>
    <xf numFmtId="0" fontId="0" fillId="21" borderId="0" xfId="0" applyFill="1" applyAlignment="1">
      <alignment horizontal="center" vertical="center"/>
    </xf>
    <xf numFmtId="0" fontId="40" fillId="9" borderId="0" xfId="0" applyFont="1" applyFill="1"/>
    <xf numFmtId="0" fontId="41" fillId="0" borderId="0" xfId="1" applyFont="1" applyAlignment="1">
      <alignment horizontal="left"/>
    </xf>
    <xf numFmtId="0" fontId="5" fillId="4" borderId="2" xfId="1" quotePrefix="1" applyFont="1" applyFill="1" applyBorder="1" applyAlignment="1">
      <alignment horizontal="center" vertical="center"/>
    </xf>
    <xf numFmtId="0" fontId="5" fillId="4" borderId="2" xfId="8" quotePrefix="1" applyFont="1" applyFill="1" applyBorder="1" applyAlignment="1">
      <alignment horizontal="center" vertical="center"/>
    </xf>
    <xf numFmtId="0" fontId="42" fillId="0" borderId="0" xfId="0" applyFont="1"/>
    <xf numFmtId="0" fontId="43" fillId="0" borderId="5" xfId="0" applyFont="1" applyBorder="1" applyAlignment="1">
      <alignment horizontal="center"/>
    </xf>
    <xf numFmtId="0" fontId="43" fillId="0" borderId="0" xfId="0" applyFont="1"/>
    <xf numFmtId="0" fontId="43" fillId="0" borderId="2" xfId="0" applyFont="1" applyBorder="1" applyAlignment="1">
      <alignment horizontal="center"/>
    </xf>
    <xf numFmtId="0" fontId="43" fillId="0" borderId="0" xfId="0" applyFont="1" applyAlignment="1">
      <alignment horizontal="center"/>
    </xf>
    <xf numFmtId="0" fontId="15" fillId="23" borderId="2" xfId="0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168" fontId="0" fillId="0" borderId="0" xfId="0" applyNumberFormat="1"/>
    <xf numFmtId="0" fontId="0" fillId="0" borderId="2" xfId="0" applyBorder="1"/>
    <xf numFmtId="0" fontId="5" fillId="0" borderId="5" xfId="1" applyFont="1" applyBorder="1"/>
    <xf numFmtId="16" fontId="0" fillId="0" borderId="0" xfId="0" applyNumberFormat="1"/>
    <xf numFmtId="0" fontId="44" fillId="0" borderId="2" xfId="9" quotePrefix="1" applyFont="1" applyBorder="1" applyAlignment="1">
      <alignment horizontal="center" vertical="center"/>
    </xf>
    <xf numFmtId="0" fontId="43" fillId="9" borderId="2" xfId="0" applyFont="1" applyFill="1" applyBorder="1" applyAlignment="1">
      <alignment horizontal="center"/>
    </xf>
    <xf numFmtId="0" fontId="5" fillId="4" borderId="11" xfId="9" applyFont="1" applyFill="1" applyBorder="1" applyAlignment="1">
      <alignment horizontal="center" vertical="center"/>
    </xf>
    <xf numFmtId="0" fontId="34" fillId="0" borderId="2" xfId="16" applyFont="1" applyBorder="1"/>
    <xf numFmtId="0" fontId="29" fillId="0" borderId="2" xfId="0" applyFont="1" applyBorder="1"/>
    <xf numFmtId="0" fontId="5" fillId="14" borderId="5" xfId="1" applyFont="1" applyFill="1" applyBorder="1"/>
    <xf numFmtId="0" fontId="5" fillId="25" borderId="5" xfId="1" applyFont="1" applyFill="1" applyBorder="1"/>
    <xf numFmtId="0" fontId="5" fillId="26" borderId="5" xfId="1" applyFont="1" applyFill="1" applyBorder="1"/>
    <xf numFmtId="0" fontId="5" fillId="27" borderId="5" xfId="1" applyFont="1" applyFill="1" applyBorder="1"/>
    <xf numFmtId="0" fontId="32" fillId="0" borderId="0" xfId="0" applyFont="1" applyAlignment="1">
      <alignment horizontal="center" vertical="center"/>
    </xf>
    <xf numFmtId="0" fontId="0" fillId="28" borderId="2" xfId="0" applyFill="1" applyBorder="1"/>
    <xf numFmtId="0" fontId="0" fillId="22" borderId="2" xfId="0" applyFill="1" applyBorder="1"/>
    <xf numFmtId="0" fontId="20" fillId="0" borderId="2" xfId="1" applyFont="1" applyBorder="1"/>
    <xf numFmtId="0" fontId="20" fillId="0" borderId="4" xfId="1" applyFont="1" applyBorder="1"/>
    <xf numFmtId="0" fontId="20" fillId="13" borderId="2" xfId="1" applyFont="1" applyFill="1" applyBorder="1" applyAlignment="1">
      <alignment horizontal="left" vertical="center"/>
    </xf>
    <xf numFmtId="0" fontId="45" fillId="0" borderId="2" xfId="1" applyFont="1" applyBorder="1" applyAlignment="1">
      <alignment horizontal="left"/>
    </xf>
    <xf numFmtId="0" fontId="45" fillId="0" borderId="3" xfId="1" applyFont="1" applyBorder="1" applyAlignment="1">
      <alignment horizontal="left"/>
    </xf>
    <xf numFmtId="0" fontId="20" fillId="0" borderId="3" xfId="1" applyFont="1" applyBorder="1"/>
    <xf numFmtId="0" fontId="45" fillId="4" borderId="2" xfId="1" applyFont="1" applyFill="1" applyBorder="1" applyAlignment="1">
      <alignment horizontal="left"/>
    </xf>
    <xf numFmtId="0" fontId="8" fillId="0" borderId="2" xfId="1" applyFont="1" applyBorder="1" applyAlignment="1">
      <alignment horizontal="center" vertical="center"/>
    </xf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Alignment="1">
      <alignment vertical="center"/>
    </xf>
    <xf numFmtId="0" fontId="8" fillId="0" borderId="22" xfId="1" applyFont="1" applyBorder="1" applyAlignment="1">
      <alignment vertical="center"/>
    </xf>
    <xf numFmtId="0" fontId="8" fillId="0" borderId="21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8" xfId="1" applyFont="1" applyBorder="1" applyAlignment="1">
      <alignment vertical="center"/>
    </xf>
    <xf numFmtId="0" fontId="8" fillId="0" borderId="9" xfId="1" applyFont="1" applyBorder="1" applyAlignment="1">
      <alignment vertical="center"/>
    </xf>
    <xf numFmtId="0" fontId="20" fillId="0" borderId="8" xfId="1" applyFont="1" applyBorder="1" applyAlignment="1">
      <alignment vertical="center"/>
    </xf>
    <xf numFmtId="0" fontId="20" fillId="0" borderId="9" xfId="1" applyFont="1" applyBorder="1" applyAlignment="1">
      <alignment vertical="center"/>
    </xf>
    <xf numFmtId="0" fontId="20" fillId="7" borderId="2" xfId="1" applyFont="1" applyFill="1" applyBorder="1" applyAlignment="1" applyProtection="1">
      <alignment horizontal="center" vertical="center"/>
      <protection locked="0" hidden="1"/>
    </xf>
    <xf numFmtId="0" fontId="8" fillId="0" borderId="7" xfId="1" applyFont="1" applyBorder="1" applyAlignment="1">
      <alignment horizontal="left"/>
    </xf>
    <xf numFmtId="0" fontId="8" fillId="0" borderId="0" xfId="1" applyFont="1" applyAlignment="1">
      <alignment horizontal="left"/>
    </xf>
    <xf numFmtId="0" fontId="8" fillId="0" borderId="4" xfId="1" applyFont="1" applyBorder="1"/>
    <xf numFmtId="0" fontId="8" fillId="0" borderId="8" xfId="1" applyFont="1" applyBorder="1"/>
    <xf numFmtId="0" fontId="8" fillId="0" borderId="9" xfId="1" applyFont="1" applyBorder="1"/>
    <xf numFmtId="0" fontId="20" fillId="7" borderId="2" xfId="1" applyFont="1" applyFill="1" applyBorder="1" applyAlignment="1" applyProtection="1">
      <alignment horizontal="center" vertical="center"/>
      <protection locked="0"/>
    </xf>
    <xf numFmtId="0" fontId="8" fillId="0" borderId="7" xfId="5" applyFont="1" applyBorder="1" applyAlignment="1">
      <alignment horizontal="left"/>
    </xf>
    <xf numFmtId="0" fontId="20" fillId="8" borderId="2" xfId="1" applyFont="1" applyFill="1" applyBorder="1" applyAlignment="1" applyProtection="1">
      <alignment horizontal="center" vertical="center"/>
      <protection locked="0"/>
    </xf>
    <xf numFmtId="167" fontId="4" fillId="15" borderId="4" xfId="1" applyNumberFormat="1" applyFont="1" applyFill="1" applyBorder="1" applyAlignment="1">
      <alignment horizontal="center" vertical="center"/>
    </xf>
    <xf numFmtId="166" fontId="20" fillId="0" borderId="0" xfId="1" applyNumberFormat="1" applyFont="1"/>
    <xf numFmtId="166" fontId="20" fillId="0" borderId="0" xfId="1" applyNumberFormat="1" applyFont="1" applyAlignment="1">
      <alignment horizontal="center"/>
    </xf>
    <xf numFmtId="0" fontId="46" fillId="0" borderId="0" xfId="0" applyFont="1"/>
    <xf numFmtId="0" fontId="47" fillId="15" borderId="2" xfId="1" applyFont="1" applyFill="1" applyBorder="1" applyAlignment="1">
      <alignment horizontal="center" vertical="center"/>
    </xf>
    <xf numFmtId="0" fontId="47" fillId="0" borderId="0" xfId="1" applyFont="1" applyAlignment="1">
      <alignment horizontal="center" vertical="center"/>
    </xf>
    <xf numFmtId="0" fontId="46" fillId="0" borderId="0" xfId="0" applyFont="1" applyAlignment="1">
      <alignment vertical="center"/>
    </xf>
    <xf numFmtId="165" fontId="47" fillId="15" borderId="2" xfId="1" applyNumberFormat="1" applyFont="1" applyFill="1" applyBorder="1" applyAlignment="1">
      <alignment horizontal="center" vertical="center"/>
    </xf>
    <xf numFmtId="0" fontId="2" fillId="0" borderId="0" xfId="1" applyAlignment="1">
      <alignment horizontal="center"/>
    </xf>
    <xf numFmtId="0" fontId="14" fillId="17" borderId="2" xfId="0" applyFont="1" applyFill="1" applyBorder="1" applyAlignment="1">
      <alignment horizontal="left"/>
    </xf>
    <xf numFmtId="0" fontId="46" fillId="0" borderId="0" xfId="0" applyFont="1" applyAlignment="1">
      <alignment horizontal="center"/>
    </xf>
    <xf numFmtId="0" fontId="14" fillId="0" borderId="2" xfId="0" applyFont="1" applyBorder="1" applyAlignment="1">
      <alignment horizontal="left"/>
    </xf>
    <xf numFmtId="0" fontId="2" fillId="0" borderId="2" xfId="1" applyBorder="1" applyAlignment="1">
      <alignment horizontal="center"/>
    </xf>
    <xf numFmtId="0" fontId="2" fillId="0" borderId="0" xfId="1" applyAlignment="1">
      <alignment vertical="center"/>
    </xf>
    <xf numFmtId="0" fontId="2" fillId="0" borderId="2" xfId="9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8" fillId="0" borderId="2" xfId="1" applyFont="1" applyBorder="1"/>
    <xf numFmtId="0" fontId="2" fillId="4" borderId="0" xfId="1" applyFill="1" applyAlignment="1">
      <alignment horizontal="center" vertical="center"/>
    </xf>
    <xf numFmtId="0" fontId="46" fillId="4" borderId="0" xfId="0" applyFont="1" applyFill="1"/>
    <xf numFmtId="0" fontId="46" fillId="0" borderId="2" xfId="0" applyFont="1" applyBorder="1" applyAlignment="1">
      <alignment horizontal="left"/>
    </xf>
    <xf numFmtId="0" fontId="48" fillId="0" borderId="0" xfId="0" applyFont="1"/>
    <xf numFmtId="0" fontId="47" fillId="9" borderId="2" xfId="1" applyFont="1" applyFill="1" applyBorder="1" applyAlignment="1">
      <alignment horizontal="center" vertical="center"/>
    </xf>
    <xf numFmtId="165" fontId="47" fillId="9" borderId="2" xfId="1" applyNumberFormat="1" applyFont="1" applyFill="1" applyBorder="1" applyAlignment="1">
      <alignment horizontal="center" vertical="center"/>
    </xf>
    <xf numFmtId="0" fontId="42" fillId="29" borderId="0" xfId="0" applyFont="1" applyFill="1"/>
    <xf numFmtId="0" fontId="43" fillId="29" borderId="0" xfId="0" applyFont="1" applyFill="1"/>
    <xf numFmtId="0" fontId="15" fillId="23" borderId="3" xfId="0" applyFont="1" applyFill="1" applyBorder="1" applyAlignment="1">
      <alignment horizontal="center" vertical="center"/>
    </xf>
    <xf numFmtId="0" fontId="5" fillId="11" borderId="2" xfId="8" applyFont="1" applyFill="1" applyBorder="1" applyAlignment="1">
      <alignment horizontal="center" vertical="center"/>
    </xf>
    <xf numFmtId="0" fontId="49" fillId="0" borderId="2" xfId="0" applyFont="1" applyBorder="1" applyAlignment="1">
      <alignment vertical="center" wrapText="1"/>
    </xf>
    <xf numFmtId="0" fontId="49" fillId="0" borderId="9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8" fillId="17" borderId="2" xfId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8" fillId="0" borderId="2" xfId="1" applyFon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49" fontId="0" fillId="0" borderId="9" xfId="0" applyNumberFormat="1" applyBorder="1"/>
    <xf numFmtId="0" fontId="0" fillId="9" borderId="7" xfId="0" applyFill="1" applyBorder="1" applyAlignment="1">
      <alignment horizontal="center"/>
    </xf>
    <xf numFmtId="0" fontId="0" fillId="9" borderId="0" xfId="0" applyFill="1" applyAlignment="1">
      <alignment horizontal="center"/>
    </xf>
    <xf numFmtId="16" fontId="27" fillId="0" borderId="0" xfId="0" applyNumberFormat="1" applyFont="1" applyAlignment="1">
      <alignment horizontal="center"/>
    </xf>
    <xf numFmtId="0" fontId="5" fillId="4" borderId="5" xfId="1" applyFont="1" applyFill="1" applyBorder="1" applyAlignment="1">
      <alignment horizontal="center" vertical="center"/>
    </xf>
    <xf numFmtId="0" fontId="46" fillId="0" borderId="2" xfId="0" applyFont="1" applyBorder="1"/>
    <xf numFmtId="0" fontId="5" fillId="4" borderId="0" xfId="8" applyFont="1" applyFill="1" applyAlignment="1">
      <alignment horizontal="center" vertical="center"/>
    </xf>
    <xf numFmtId="0" fontId="5" fillId="0" borderId="0" xfId="1" applyFont="1" applyAlignment="1">
      <alignment horizontal="center" vertical="center"/>
    </xf>
    <xf numFmtId="167" fontId="4" fillId="15" borderId="9" xfId="1" applyNumberFormat="1" applyFont="1" applyFill="1" applyBorder="1" applyAlignment="1">
      <alignment horizontal="center" vertical="center"/>
    </xf>
    <xf numFmtId="167" fontId="4" fillId="15" borderId="22" xfId="1" applyNumberFormat="1" applyFont="1" applyFill="1" applyBorder="1" applyAlignment="1">
      <alignment vertical="center"/>
    </xf>
    <xf numFmtId="167" fontId="4" fillId="15" borderId="21" xfId="1" applyNumberFormat="1" applyFont="1" applyFill="1" applyBorder="1" applyAlignment="1">
      <alignment vertical="center"/>
    </xf>
    <xf numFmtId="0" fontId="0" fillId="9" borderId="2" xfId="0" applyFill="1" applyBorder="1"/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9" fillId="9" borderId="2" xfId="0" applyFont="1" applyFill="1" applyBorder="1"/>
    <xf numFmtId="14" fontId="0" fillId="0" borderId="2" xfId="0" applyNumberFormat="1" applyBorder="1" applyAlignment="1">
      <alignment horizontal="center"/>
    </xf>
    <xf numFmtId="0" fontId="50" fillId="0" borderId="2" xfId="0" applyFont="1" applyBorder="1"/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/>
    <xf numFmtId="0" fontId="0" fillId="0" borderId="22" xfId="0" applyBorder="1"/>
    <xf numFmtId="0" fontId="0" fillId="0" borderId="0" xfId="0" applyAlignment="1">
      <alignment horizontal="left" vertical="center"/>
    </xf>
    <xf numFmtId="0" fontId="29" fillId="9" borderId="2" xfId="0" applyFont="1" applyFill="1" applyBorder="1" applyAlignment="1">
      <alignment vertical="center"/>
    </xf>
    <xf numFmtId="0" fontId="0" fillId="0" borderId="2" xfId="0" applyBorder="1" applyProtection="1">
      <protection hidden="1"/>
    </xf>
    <xf numFmtId="0" fontId="0" fillId="24" borderId="2" xfId="0" applyFill="1" applyBorder="1" applyAlignment="1">
      <alignment horizontal="center"/>
    </xf>
    <xf numFmtId="0" fontId="5" fillId="9" borderId="2" xfId="1" applyFont="1" applyFill="1" applyBorder="1"/>
    <xf numFmtId="167" fontId="4" fillId="15" borderId="4" xfId="1" applyNumberFormat="1" applyFont="1" applyFill="1" applyBorder="1" applyAlignment="1">
      <alignment horizontal="center" vertical="center"/>
    </xf>
    <xf numFmtId="167" fontId="4" fillId="15" borderId="8" xfId="1" applyNumberFormat="1" applyFont="1" applyFill="1" applyBorder="1" applyAlignment="1">
      <alignment horizontal="center" vertical="center"/>
    </xf>
    <xf numFmtId="167" fontId="4" fillId="15" borderId="9" xfId="1" applyNumberFormat="1" applyFont="1" applyFill="1" applyBorder="1" applyAlignment="1">
      <alignment horizontal="center" vertical="center"/>
    </xf>
    <xf numFmtId="0" fontId="46" fillId="15" borderId="8" xfId="0" applyFont="1" applyFill="1" applyBorder="1" applyAlignment="1">
      <alignment horizontal="center" vertical="center"/>
    </xf>
    <xf numFmtId="167" fontId="4" fillId="15" borderId="2" xfId="1" applyNumberFormat="1" applyFont="1" applyFill="1" applyBorder="1" applyAlignment="1">
      <alignment horizontal="center"/>
    </xf>
    <xf numFmtId="0" fontId="8" fillId="9" borderId="4" xfId="1" applyFont="1" applyFill="1" applyBorder="1" applyAlignment="1">
      <alignment horizontal="center" vertical="center"/>
    </xf>
    <xf numFmtId="0" fontId="8" fillId="9" borderId="9" xfId="1" applyFont="1" applyFill="1" applyBorder="1" applyAlignment="1">
      <alignment horizontal="center" vertical="center"/>
    </xf>
    <xf numFmtId="0" fontId="8" fillId="22" borderId="12" xfId="1" applyFont="1" applyFill="1" applyBorder="1" applyAlignment="1">
      <alignment horizontal="center" vertical="center"/>
    </xf>
    <xf numFmtId="0" fontId="8" fillId="22" borderId="13" xfId="1" applyFont="1" applyFill="1" applyBorder="1" applyAlignment="1">
      <alignment horizontal="center" vertical="center"/>
    </xf>
    <xf numFmtId="0" fontId="8" fillId="22" borderId="14" xfId="1" applyFont="1" applyFill="1" applyBorder="1" applyAlignment="1">
      <alignment horizontal="center" vertical="center"/>
    </xf>
    <xf numFmtId="0" fontId="8" fillId="0" borderId="4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8" fillId="9" borderId="22" xfId="1" applyFont="1" applyFill="1" applyBorder="1" applyAlignment="1">
      <alignment horizontal="center" vertical="center"/>
    </xf>
    <xf numFmtId="0" fontId="8" fillId="9" borderId="10" xfId="1" applyFont="1" applyFill="1" applyBorder="1" applyAlignment="1">
      <alignment horizontal="center" vertical="center"/>
    </xf>
    <xf numFmtId="164" fontId="20" fillId="15" borderId="23" xfId="1" applyNumberFormat="1" applyFont="1" applyFill="1" applyBorder="1" applyAlignment="1">
      <alignment horizontal="center" vertical="center"/>
    </xf>
    <xf numFmtId="164" fontId="20" fillId="15" borderId="6" xfId="1" applyNumberFormat="1" applyFont="1" applyFill="1" applyBorder="1" applyAlignment="1">
      <alignment horizontal="center" vertical="center"/>
    </xf>
    <xf numFmtId="164" fontId="20" fillId="15" borderId="10" xfId="1" applyNumberFormat="1" applyFont="1" applyFill="1" applyBorder="1" applyAlignment="1">
      <alignment horizontal="center" vertical="center"/>
    </xf>
    <xf numFmtId="164" fontId="4" fillId="15" borderId="6" xfId="1" applyNumberFormat="1" applyFont="1" applyFill="1" applyBorder="1" applyAlignment="1">
      <alignment horizontal="center" vertical="center"/>
    </xf>
    <xf numFmtId="164" fontId="4" fillId="15" borderId="10" xfId="1" applyNumberFormat="1" applyFont="1" applyFill="1" applyBorder="1" applyAlignment="1">
      <alignment horizontal="center" vertical="center"/>
    </xf>
    <xf numFmtId="0" fontId="5" fillId="9" borderId="3" xfId="1" applyFont="1" applyFill="1" applyBorder="1" applyAlignment="1">
      <alignment horizontal="center" vertical="center"/>
    </xf>
    <xf numFmtId="0" fontId="5" fillId="9" borderId="11" xfId="1" applyFont="1" applyFill="1" applyBorder="1" applyAlignment="1">
      <alignment horizontal="center" vertical="center"/>
    </xf>
    <xf numFmtId="0" fontId="5" fillId="9" borderId="5" xfId="1" applyFont="1" applyFill="1" applyBorder="1" applyAlignment="1">
      <alignment horizontal="center" vertical="center"/>
    </xf>
    <xf numFmtId="0" fontId="42" fillId="9" borderId="2" xfId="0" applyFont="1" applyFill="1" applyBorder="1" applyAlignment="1">
      <alignment horizontal="center"/>
    </xf>
    <xf numFmtId="0" fontId="43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/>
    </xf>
    <xf numFmtId="0" fontId="32" fillId="0" borderId="4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0" fillId="28" borderId="4" xfId="0" applyFill="1" applyBorder="1" applyAlignment="1">
      <alignment horizontal="center"/>
    </xf>
    <xf numFmtId="0" fontId="0" fillId="28" borderId="9" xfId="0" applyFill="1" applyBorder="1" applyAlignment="1">
      <alignment horizontal="center"/>
    </xf>
    <xf numFmtId="0" fontId="0" fillId="22" borderId="4" xfId="0" applyFill="1" applyBorder="1" applyAlignment="1">
      <alignment horizontal="center"/>
    </xf>
    <xf numFmtId="0" fontId="0" fillId="22" borderId="9" xfId="0" applyFill="1" applyBorder="1" applyAlignment="1">
      <alignment horizontal="center"/>
    </xf>
    <xf numFmtId="0" fontId="28" fillId="7" borderId="16" xfId="0" applyFont="1" applyFill="1" applyBorder="1" applyAlignment="1">
      <alignment horizontal="center" vertical="center"/>
    </xf>
    <xf numFmtId="0" fontId="28" fillId="7" borderId="15" xfId="0" applyFont="1" applyFill="1" applyBorder="1" applyAlignment="1">
      <alignment horizontal="center" vertical="center"/>
    </xf>
    <xf numFmtId="0" fontId="28" fillId="7" borderId="17" xfId="0" applyFont="1" applyFill="1" applyBorder="1" applyAlignment="1">
      <alignment horizontal="center" vertical="center"/>
    </xf>
    <xf numFmtId="0" fontId="28" fillId="7" borderId="18" xfId="0" applyFont="1" applyFill="1" applyBorder="1" applyAlignment="1">
      <alignment horizontal="center" vertical="center"/>
    </xf>
    <xf numFmtId="0" fontId="28" fillId="7" borderId="19" xfId="0" applyFont="1" applyFill="1" applyBorder="1" applyAlignment="1">
      <alignment horizontal="center" vertical="center"/>
    </xf>
    <xf numFmtId="0" fontId="28" fillId="7" borderId="20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</cellXfs>
  <cellStyles count="18">
    <cellStyle name="Gevolgde hyperlink" xfId="2" builtinId="9"/>
    <cellStyle name="Hyperlink" xfId="16" builtinId="8"/>
    <cellStyle name="Normal_kalender_ploegenbeker_model 2" xfId="17" xr:uid="{1F2A3833-F030-4644-98D0-38EA6BDDCB9A}"/>
    <cellStyle name="Procent 2" xfId="6" xr:uid="{00000000-0005-0000-0000-000002000000}"/>
    <cellStyle name="Procent 2 2" xfId="10" xr:uid="{00000000-0005-0000-0000-000003000000}"/>
    <cellStyle name="Procent 3" xfId="3" xr:uid="{00000000-0005-0000-0000-000004000000}"/>
    <cellStyle name="Procent 3 2" xfId="12" xr:uid="{00000000-0005-0000-0000-000005000000}"/>
    <cellStyle name="Standaard" xfId="0" builtinId="0"/>
    <cellStyle name="Standaard 2" xfId="5" xr:uid="{00000000-0005-0000-0000-000007000000}"/>
    <cellStyle name="Standaard 2 2" xfId="9" xr:uid="{00000000-0005-0000-0000-000008000000}"/>
    <cellStyle name="Standaard 3" xfId="4" xr:uid="{00000000-0005-0000-0000-000009000000}"/>
    <cellStyle name="Standaard 3 2" xfId="7" xr:uid="{00000000-0005-0000-0000-00000A000000}"/>
    <cellStyle name="Standaard 3 2 2" xfId="14" xr:uid="{00000000-0005-0000-0000-00000B000000}"/>
    <cellStyle name="Standaard 3 3" xfId="13" xr:uid="{00000000-0005-0000-0000-00000C000000}"/>
    <cellStyle name="Standaard 4" xfId="1" xr:uid="{00000000-0005-0000-0000-00000D000000}"/>
    <cellStyle name="Standaard 5" xfId="8" xr:uid="{00000000-0005-0000-0000-00000E000000}"/>
    <cellStyle name="Standaard 5 2" xfId="15" xr:uid="{00000000-0005-0000-0000-00000F000000}"/>
    <cellStyle name="Standaard 6" xfId="11" xr:uid="{00000000-0005-0000-0000-000010000000}"/>
  </cellStyles>
  <dxfs count="868"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9C3BD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ont>
        <color rgb="FFFF0000"/>
      </font>
      <numFmt numFmtId="30" formatCode="@"/>
    </dxf>
    <dxf>
      <font>
        <color rgb="FFFF0000"/>
      </font>
      <numFmt numFmtId="30" formatCode="@"/>
    </dxf>
    <dxf>
      <font>
        <color rgb="FFFF0000"/>
      </font>
      <numFmt numFmtId="30" formatCode="@"/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ont>
        <color auto="1"/>
      </font>
      <fill>
        <patternFill>
          <bgColor rgb="FFF9C3B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rgb="FFF9C3BD"/>
        </patternFill>
      </fill>
    </dxf>
    <dxf>
      <fill>
        <patternFill>
          <bgColor theme="8" tint="0.39994506668294322"/>
        </patternFill>
      </fill>
    </dxf>
    <dxf>
      <font>
        <color auto="1"/>
      </font>
      <fill>
        <patternFill>
          <bgColor rgb="FFF9C3BD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rgb="FFF9C3BD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rgb="FFF9C3BD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ont>
        <color auto="1"/>
      </font>
      <fill>
        <patternFill>
          <bgColor rgb="FFF9C3BD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ont>
        <color auto="1"/>
      </font>
      <fill>
        <patternFill>
          <bgColor rgb="FFF9C3BD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rgb="FFF9C3BD"/>
        </patternFill>
      </fill>
    </dxf>
    <dxf>
      <font>
        <color auto="1"/>
      </font>
      <fill>
        <patternFill>
          <bgColor rgb="FFF9C3BD"/>
        </patternFill>
      </fill>
    </dxf>
    <dxf>
      <font>
        <color auto="1"/>
      </font>
      <fill>
        <patternFill>
          <bgColor rgb="FFF9C3BD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rgb="FFF9C3B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rgb="FFF9C3B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rgb="FFF9C3B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rgb="FFF9C3BD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auto="1"/>
      </font>
      <fill>
        <patternFill>
          <bgColor rgb="FFF9C3B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rgb="FFF9C3BD"/>
        </patternFill>
      </fill>
    </dxf>
    <dxf>
      <font>
        <color auto="1"/>
      </font>
      <fill>
        <patternFill>
          <bgColor rgb="FFF9C3B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rgb="FFF9C3B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rgb="FFF9C3B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rgb="FFF9C3BD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rgb="FFF9C3B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rgb="FFF9C3BD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rgb="FFF9C3BD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rgb="FFF9C3BD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auto="1"/>
      </font>
      <fill>
        <patternFill>
          <bgColor rgb="FFF9C3B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rgb="FFF9C3BD"/>
        </patternFill>
      </fill>
    </dxf>
    <dxf>
      <font>
        <color auto="1"/>
      </font>
      <fill>
        <patternFill>
          <bgColor rgb="FFF9C3BD"/>
        </patternFill>
      </fill>
    </dxf>
    <dxf>
      <font>
        <color auto="1"/>
      </font>
      <fill>
        <patternFill>
          <bgColor rgb="FFF9C3B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auto="1"/>
      </font>
      <fill>
        <patternFill>
          <bgColor rgb="FFF9C3B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rgb="FFF9C3BD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9C3BD"/>
        </patternFill>
      </fill>
    </dxf>
    <dxf>
      <font>
        <color auto="1"/>
      </font>
      <fill>
        <patternFill>
          <bgColor rgb="FFF9C3BD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rgb="FFF9C3B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rgb="FFF9C3BD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00B0F0"/>
        </patternFill>
      </fill>
    </dxf>
    <dxf>
      <fill>
        <patternFill>
          <bgColor rgb="FFAA71D5"/>
        </patternFill>
      </fill>
    </dxf>
    <dxf>
      <fill>
        <patternFill>
          <bgColor rgb="FF15FF7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solid"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4"/>
        <color theme="1"/>
      </font>
      <alignment horizontal="general" vertical="top" textRotation="0" wrapText="1" indent="0" justifyLastLine="0" shrinkToFit="0" readingOrder="0"/>
    </dxf>
  </dxfs>
  <tableStyles count="0" defaultTableStyle="TableStyleMedium2" defaultPivotStyle="PivotStyleLight16"/>
  <colors>
    <mruColors>
      <color rgb="FF81D5FF"/>
      <color rgb="FFFCC9C4"/>
      <color rgb="FFA7E2FF"/>
      <color rgb="FF15FF7F"/>
      <color rgb="FF66CCFF"/>
      <color rgb="FFF4BAAE"/>
      <color rgb="FF00FF99"/>
      <color rgb="FFF9C3BD"/>
      <color rgb="FFF1D4CB"/>
      <color rgb="FFA7C3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1:C38" totalsRowShown="0" headerRowDxfId="867">
  <autoFilter ref="A1:C38" xr:uid="{00000000-0009-0000-0100-000001000000}"/>
  <sortState xmlns:xlrd2="http://schemas.microsoft.com/office/spreadsheetml/2017/richdata2" ref="A2:C38">
    <sortCondition ref="A1:A38"/>
  </sortState>
  <tableColumns count="3">
    <tableColumn id="1" xr3:uid="{00000000-0010-0000-0000-000001000000}" name="Afkorting" dataDxfId="866"/>
    <tableColumn id="2" xr3:uid="{00000000-0010-0000-0000-000002000000}" name="Omschrijving" dataDxfId="865" dataCellStyle="Standaard 4"/>
    <tableColumn id="3" xr3:uid="{00000000-0010-0000-0000-000003000000}" name="Club actief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marines.van.engeland@telenet.be" TargetMode="External"/><Relationship Id="rId2" Type="http://schemas.openxmlformats.org/officeDocument/2006/relationships/hyperlink" Target="mailto:guidowouter54@gmail.com" TargetMode="External"/><Relationship Id="rId1" Type="http://schemas.openxmlformats.org/officeDocument/2006/relationships/hyperlink" Target="mailto:vandenbruel@gmail.com" TargetMode="External"/><Relationship Id="rId5" Type="http://schemas.openxmlformats.org/officeDocument/2006/relationships/hyperlink" Target="mailto:mariasteurs@hotmail.com" TargetMode="External"/><Relationship Id="rId4" Type="http://schemas.openxmlformats.org/officeDocument/2006/relationships/hyperlink" Target="mailto:vanhout.ludo@gmail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5FF7F"/>
  </sheetPr>
  <dimension ref="A1:HJ100"/>
  <sheetViews>
    <sheetView tabSelected="1" topLeftCell="A50" zoomScale="73" zoomScaleNormal="73" workbookViewId="0">
      <pane xSplit="1" topLeftCell="AV1" activePane="topRight" state="frozen"/>
      <selection activeCell="A3" sqref="A3"/>
      <selection pane="topRight" activeCell="BS88" sqref="BS88"/>
    </sheetView>
  </sheetViews>
  <sheetFormatPr defaultRowHeight="13.8" x14ac:dyDescent="0.25"/>
  <cols>
    <col min="1" max="1" width="30.77734375" style="158" customWidth="1"/>
    <col min="2" max="216" width="4.6640625" style="158" customWidth="1"/>
    <col min="217" max="16384" width="8.88671875" style="158"/>
  </cols>
  <sheetData>
    <row r="1" spans="1:196" ht="33.6" customHeight="1" thickBot="1" x14ac:dyDescent="0.35">
      <c r="A1" s="236">
        <v>45870</v>
      </c>
      <c r="B1" s="219">
        <f>A1</f>
        <v>45870</v>
      </c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1"/>
      <c r="AF1" s="219">
        <f>B1+31</f>
        <v>45901</v>
      </c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0"/>
      <c r="AR1" s="220"/>
      <c r="AS1" s="220"/>
      <c r="AT1" s="220"/>
      <c r="AU1" s="220"/>
      <c r="AV1" s="220"/>
      <c r="AW1" s="220"/>
      <c r="AX1" s="220"/>
      <c r="AY1" s="220"/>
      <c r="AZ1" s="220"/>
      <c r="BA1" s="220"/>
      <c r="BB1" s="220"/>
      <c r="BC1" s="220"/>
      <c r="BD1" s="220"/>
      <c r="BE1" s="220"/>
      <c r="BF1" s="220"/>
      <c r="BG1" s="220"/>
      <c r="BH1" s="220"/>
      <c r="BI1" s="221"/>
      <c r="BJ1" s="155"/>
      <c r="BK1" s="219">
        <f>AF1+31</f>
        <v>45932</v>
      </c>
      <c r="BL1" s="220"/>
      <c r="BM1" s="220"/>
      <c r="BN1" s="220"/>
      <c r="BO1" s="220"/>
      <c r="BP1" s="220"/>
      <c r="BQ1" s="220"/>
      <c r="BR1" s="220"/>
      <c r="BS1" s="220"/>
      <c r="BT1" s="220"/>
      <c r="BU1" s="220"/>
      <c r="BV1" s="220"/>
      <c r="BW1" s="220"/>
      <c r="BX1" s="220"/>
      <c r="BY1" s="220"/>
      <c r="BZ1" s="220"/>
      <c r="CA1" s="220"/>
      <c r="CB1" s="220"/>
      <c r="CC1" s="220"/>
      <c r="CD1" s="220"/>
      <c r="CE1" s="220"/>
      <c r="CF1" s="220"/>
      <c r="CG1" s="220"/>
      <c r="CH1" s="220"/>
      <c r="CI1" s="220"/>
      <c r="CJ1" s="220"/>
      <c r="CK1" s="220"/>
      <c r="CL1" s="220"/>
      <c r="CM1" s="220"/>
      <c r="CN1" s="221"/>
      <c r="CO1" s="219">
        <f>BK1+30</f>
        <v>45962</v>
      </c>
      <c r="CP1" s="220"/>
      <c r="CQ1" s="220"/>
      <c r="CR1" s="220"/>
      <c r="CS1" s="220"/>
      <c r="CT1" s="220"/>
      <c r="CU1" s="220"/>
      <c r="CV1" s="220"/>
      <c r="CW1" s="220"/>
      <c r="CX1" s="220"/>
      <c r="CY1" s="220"/>
      <c r="CZ1" s="220"/>
      <c r="DA1" s="220"/>
      <c r="DB1" s="220"/>
      <c r="DC1" s="220"/>
      <c r="DD1" s="220"/>
      <c r="DE1" s="220"/>
      <c r="DF1" s="220"/>
      <c r="DG1" s="220"/>
      <c r="DH1" s="220"/>
      <c r="DI1" s="220"/>
      <c r="DJ1" s="220"/>
      <c r="DK1" s="220"/>
      <c r="DL1" s="220"/>
      <c r="DM1" s="220"/>
      <c r="DN1" s="220"/>
      <c r="DO1" s="220"/>
      <c r="DP1" s="220"/>
      <c r="DQ1" s="220"/>
      <c r="DR1" s="220"/>
      <c r="DS1" s="221"/>
      <c r="DT1" s="219">
        <f>CO1+31</f>
        <v>45993</v>
      </c>
      <c r="DU1" s="220"/>
      <c r="DV1" s="220"/>
      <c r="DW1" s="220"/>
      <c r="DX1" s="220"/>
      <c r="DY1" s="220"/>
      <c r="DZ1" s="220"/>
      <c r="EA1" s="220"/>
      <c r="EB1" s="220"/>
      <c r="EC1" s="220"/>
      <c r="ED1" s="220"/>
      <c r="EE1" s="220"/>
      <c r="EF1" s="220"/>
      <c r="EG1" s="220"/>
      <c r="EH1" s="220"/>
      <c r="EI1" s="220"/>
      <c r="EJ1" s="220"/>
      <c r="EK1" s="220"/>
      <c r="EL1" s="220"/>
      <c r="EM1" s="220"/>
      <c r="EN1" s="220"/>
      <c r="EO1" s="220"/>
      <c r="EP1" s="220"/>
      <c r="EQ1" s="220"/>
      <c r="ER1" s="220"/>
      <c r="ES1" s="220"/>
      <c r="ET1" s="220"/>
      <c r="EU1" s="220"/>
      <c r="EV1" s="220"/>
      <c r="EW1" s="220"/>
      <c r="EX1" s="221"/>
      <c r="EY1" s="156"/>
      <c r="EZ1" s="157"/>
      <c r="FA1" s="135"/>
      <c r="FB1" s="135"/>
      <c r="FC1" s="135"/>
      <c r="FD1" s="136"/>
      <c r="FE1" s="135"/>
      <c r="FF1" s="135"/>
      <c r="FG1" s="135"/>
      <c r="FH1" s="135"/>
      <c r="FI1" s="226" t="s">
        <v>177</v>
      </c>
      <c r="FJ1" s="227"/>
      <c r="FK1" s="227"/>
      <c r="FL1" s="227"/>
      <c r="FM1" s="227"/>
      <c r="FN1" s="227"/>
      <c r="FO1" s="227"/>
      <c r="FP1" s="227"/>
      <c r="FQ1" s="227"/>
      <c r="FR1" s="228"/>
      <c r="FS1" s="135"/>
      <c r="FT1" s="226" t="s">
        <v>176</v>
      </c>
      <c r="FU1" s="227"/>
      <c r="FV1" s="227"/>
      <c r="FW1" s="227"/>
      <c r="FX1" s="227"/>
      <c r="FY1" s="227"/>
      <c r="FZ1" s="227"/>
      <c r="GA1" s="227"/>
      <c r="GB1" s="227"/>
      <c r="GC1" s="228"/>
      <c r="GD1" s="135"/>
      <c r="GE1" s="226" t="s">
        <v>245</v>
      </c>
      <c r="GF1" s="227"/>
      <c r="GG1" s="227"/>
      <c r="GH1" s="227"/>
      <c r="GI1" s="227"/>
      <c r="GJ1" s="227"/>
      <c r="GK1" s="227"/>
      <c r="GL1" s="227"/>
      <c r="GM1" s="227"/>
      <c r="GN1" s="228"/>
    </row>
    <row r="2" spans="1:196" s="161" customFormat="1" ht="20.100000000000001" customHeight="1" x14ac:dyDescent="0.3">
      <c r="A2" s="236"/>
      <c r="B2" s="159" t="str">
        <f>VLOOKUP(WEEKDAY(B3,2),Data!$K$2:$L$8,2,0)</f>
        <v>vr</v>
      </c>
      <c r="C2" s="159" t="str">
        <f>VLOOKUP(WEEKDAY(C3,2),Data!$K$2:$L$8,2,0)</f>
        <v>za</v>
      </c>
      <c r="D2" s="159" t="str">
        <f>VLOOKUP(WEEKDAY(D3,2),Data!$K$2:$L$8,2,0)</f>
        <v>zo</v>
      </c>
      <c r="E2" s="159" t="str">
        <f>VLOOKUP(WEEKDAY(E3,2),Data!$K$2:$L$8,2,0)</f>
        <v>ma</v>
      </c>
      <c r="F2" s="159" t="str">
        <f>VLOOKUP(WEEKDAY(F3,2),Data!$K$2:$L$8,2,0)</f>
        <v>di</v>
      </c>
      <c r="G2" s="159" t="str">
        <f>VLOOKUP(WEEKDAY(G3,2),Data!$K$2:$L$8,2,0)</f>
        <v>wo</v>
      </c>
      <c r="H2" s="159" t="str">
        <f>VLOOKUP(WEEKDAY(H3,2),Data!$K$2:$L$8,2,0)</f>
        <v>do</v>
      </c>
      <c r="I2" s="159" t="str">
        <f>VLOOKUP(WEEKDAY(I3,2),Data!$K$2:$L$8,2,0)</f>
        <v>vr</v>
      </c>
      <c r="J2" s="159" t="str">
        <f>VLOOKUP(WEEKDAY(J3,2),Data!$K$2:$L$8,2,0)</f>
        <v>za</v>
      </c>
      <c r="K2" s="159" t="str">
        <f>VLOOKUP(WEEKDAY(K3,2),Data!$K$2:$L$8,2,0)</f>
        <v>zo</v>
      </c>
      <c r="L2" s="159" t="str">
        <f>VLOOKUP(WEEKDAY(L3,2),Data!$K$2:$L$8,2,0)</f>
        <v>ma</v>
      </c>
      <c r="M2" s="159" t="str">
        <f>VLOOKUP(WEEKDAY(M3,2),Data!$K$2:$L$8,2,0)</f>
        <v>di</v>
      </c>
      <c r="N2" s="159" t="str">
        <f>VLOOKUP(WEEKDAY(N3,2),Data!$K$2:$L$8,2,0)</f>
        <v>wo</v>
      </c>
      <c r="O2" s="159" t="str">
        <f>VLOOKUP(WEEKDAY(O3,2),Data!$K$2:$L$8,2,0)</f>
        <v>do</v>
      </c>
      <c r="P2" s="159" t="str">
        <f>VLOOKUP(WEEKDAY(P3,2),Data!$K$2:$L$8,2,0)</f>
        <v>vr</v>
      </c>
      <c r="Q2" s="159" t="str">
        <f>VLOOKUP(WEEKDAY(Q3,2),Data!$K$2:$L$8,2,0)</f>
        <v>za</v>
      </c>
      <c r="R2" s="159" t="str">
        <f>VLOOKUP(WEEKDAY(R3,2),Data!$K$2:$L$8,2,0)</f>
        <v>zo</v>
      </c>
      <c r="S2" s="159" t="str">
        <f>VLOOKUP(WEEKDAY(S3,2),Data!$K$2:$L$8,2,0)</f>
        <v>ma</v>
      </c>
      <c r="T2" s="159" t="str">
        <f>VLOOKUP(WEEKDAY(T3,2),Data!$K$2:$L$8,2,0)</f>
        <v>di</v>
      </c>
      <c r="U2" s="159" t="str">
        <f>VLOOKUP(WEEKDAY(U3,2),Data!$K$2:$L$8,2,0)</f>
        <v>wo</v>
      </c>
      <c r="V2" s="159" t="str">
        <f>VLOOKUP(WEEKDAY(V3,2),Data!$K$2:$L$8,2,0)</f>
        <v>do</v>
      </c>
      <c r="W2" s="159" t="str">
        <f>VLOOKUP(WEEKDAY(W3,2),Data!$K$2:$L$8,2,0)</f>
        <v>vr</v>
      </c>
      <c r="X2" s="159" t="str">
        <f>VLOOKUP(WEEKDAY(X3,2),Data!$K$2:$L$8,2,0)</f>
        <v>za</v>
      </c>
      <c r="Y2" s="159" t="str">
        <f>VLOOKUP(WEEKDAY(Y3,2),Data!$K$2:$L$8,2,0)</f>
        <v>zo</v>
      </c>
      <c r="Z2" s="159" t="str">
        <f>VLOOKUP(WEEKDAY(Z3,2),Data!$K$2:$L$8,2,0)</f>
        <v>ma</v>
      </c>
      <c r="AA2" s="159" t="str">
        <f>VLOOKUP(WEEKDAY(AA3,2),Data!$K$2:$L$8,2,0)</f>
        <v>di</v>
      </c>
      <c r="AB2" s="159" t="str">
        <f>VLOOKUP(WEEKDAY(AB3,2),Data!$K$2:$L$8,2,0)</f>
        <v>wo</v>
      </c>
      <c r="AC2" s="159" t="str">
        <f>VLOOKUP(WEEKDAY(AC3,2),Data!$K$2:$L$8,2,0)</f>
        <v>do</v>
      </c>
      <c r="AD2" s="159" t="str">
        <f>VLOOKUP(WEEKDAY(AD3,2),Data!$K$2:$L$8,2,0)</f>
        <v>vr</v>
      </c>
      <c r="AE2" s="159" t="str">
        <f>VLOOKUP(WEEKDAY(AE3,2),Data!$K$2:$L$8,2,0)</f>
        <v>za</v>
      </c>
      <c r="AF2" s="159" t="str">
        <f>VLOOKUP(WEEKDAY(AF3,2),Data!$K$2:$L$8,2,0)</f>
        <v>zo</v>
      </c>
      <c r="AG2" s="159" t="str">
        <f>VLOOKUP(WEEKDAY(AG3,2),Data!$K$2:$L$8,2,0)</f>
        <v>ma</v>
      </c>
      <c r="AH2" s="159" t="str">
        <f>VLOOKUP(WEEKDAY(AH3,2),Data!$K$2:$L$8,2,0)</f>
        <v>di</v>
      </c>
      <c r="AI2" s="159" t="str">
        <f>VLOOKUP(WEEKDAY(AI3,2),Data!$K$2:$L$8,2,0)</f>
        <v>wo</v>
      </c>
      <c r="AJ2" s="159" t="str">
        <f>VLOOKUP(WEEKDAY(AJ3,2),Data!$K$2:$L$8,2,0)</f>
        <v>do</v>
      </c>
      <c r="AK2" s="159" t="str">
        <f>VLOOKUP(WEEKDAY(AK3,2),Data!$K$2:$L$8,2,0)</f>
        <v>vr</v>
      </c>
      <c r="AL2" s="159" t="str">
        <f>VLOOKUP(WEEKDAY(AL3,2),Data!$K$2:$L$8,2,0)</f>
        <v>za</v>
      </c>
      <c r="AM2" s="159" t="str">
        <f>VLOOKUP(WEEKDAY(AM3,2),Data!$K$2:$L$8,2,0)</f>
        <v>zo</v>
      </c>
      <c r="AN2" s="159" t="str">
        <f>VLOOKUP(WEEKDAY(AN3,2),Data!$K$2:$L$8,2,0)</f>
        <v>ma</v>
      </c>
      <c r="AO2" s="159" t="str">
        <f>VLOOKUP(WEEKDAY(AO3,2),Data!$K$2:$L$8,2,0)</f>
        <v>di</v>
      </c>
      <c r="AP2" s="159" t="str">
        <f>VLOOKUP(WEEKDAY(AP3,2),Data!$K$2:$L$8,2,0)</f>
        <v>wo</v>
      </c>
      <c r="AQ2" s="159" t="str">
        <f>VLOOKUP(WEEKDAY(AQ3,2),Data!$K$2:$L$8,2,0)</f>
        <v>do</v>
      </c>
      <c r="AR2" s="159" t="str">
        <f>VLOOKUP(WEEKDAY(AR3,2),Data!$K$2:$L$8,2,0)</f>
        <v>vr</v>
      </c>
      <c r="AS2" s="159" t="str">
        <f>VLOOKUP(WEEKDAY(AS3,2),Data!$K$2:$L$8,2,0)</f>
        <v>za</v>
      </c>
      <c r="AT2" s="159" t="str">
        <f>VLOOKUP(WEEKDAY(AT3,2),Data!$K$2:$L$8,2,0)</f>
        <v>zo</v>
      </c>
      <c r="AU2" s="159" t="str">
        <f>VLOOKUP(WEEKDAY(AU3,2),Data!$K$2:$L$8,2,0)</f>
        <v>ma</v>
      </c>
      <c r="AV2" s="159" t="str">
        <f>VLOOKUP(WEEKDAY(AV3,2),Data!$K$2:$L$8,2,0)</f>
        <v>di</v>
      </c>
      <c r="AW2" s="159" t="str">
        <f>VLOOKUP(WEEKDAY(AW3,2),Data!$K$2:$L$8,2,0)</f>
        <v>wo</v>
      </c>
      <c r="AX2" s="159" t="str">
        <f>VLOOKUP(WEEKDAY(AX3,2),Data!$K$2:$L$8,2,0)</f>
        <v>do</v>
      </c>
      <c r="AY2" s="159" t="str">
        <f>VLOOKUP(WEEKDAY(AY3,2),Data!$K$2:$L$8,2,0)</f>
        <v>vr</v>
      </c>
      <c r="AZ2" s="159" t="str">
        <f>VLOOKUP(WEEKDAY(AZ3,2),Data!$K$2:$L$8,2,0)</f>
        <v>za</v>
      </c>
      <c r="BA2" s="159" t="str">
        <f>VLOOKUP(WEEKDAY(BA3,2),Data!$K$2:$L$8,2,0)</f>
        <v>zo</v>
      </c>
      <c r="BB2" s="159" t="str">
        <f>VLOOKUP(WEEKDAY(BB3,2),Data!$K$2:$L$8,2,0)</f>
        <v>ma</v>
      </c>
      <c r="BC2" s="159" t="str">
        <f>VLOOKUP(WEEKDAY(BC3,2),Data!$K$2:$L$8,2,0)</f>
        <v>di</v>
      </c>
      <c r="BD2" s="159" t="str">
        <f>VLOOKUP(WEEKDAY(BD3,2),Data!$K$2:$L$8,2,0)</f>
        <v>wo</v>
      </c>
      <c r="BE2" s="176" t="str">
        <f>VLOOKUP(WEEKDAY(BE3,2),Data!$K$2:$L$8,2,0)</f>
        <v>do</v>
      </c>
      <c r="BF2" s="159" t="str">
        <f>VLOOKUP(WEEKDAY(BF3,2),Data!$K$2:$L$8,2,0)</f>
        <v>vr</v>
      </c>
      <c r="BG2" s="159" t="str">
        <f>VLOOKUP(WEEKDAY(BG3,2),Data!$K$2:$L$8,2,0)</f>
        <v>za</v>
      </c>
      <c r="BH2" s="159" t="str">
        <f>VLOOKUP(WEEKDAY(BH3,2),Data!$K$2:$L$8,2,0)</f>
        <v>zo</v>
      </c>
      <c r="BI2" s="159" t="str">
        <f>VLOOKUP(WEEKDAY(BI3,2),Data!$K$2:$L$8,2,0)</f>
        <v>ma</v>
      </c>
      <c r="BJ2" s="159" t="str">
        <f>VLOOKUP(WEEKDAY(BJ3,2),Data!$K$2:$L$8,2,0)</f>
        <v>di</v>
      </c>
      <c r="BK2" s="159" t="str">
        <f>VLOOKUP(WEEKDAY(BK3,2),Data!$K$2:$L$8,2,0)</f>
        <v>wo</v>
      </c>
      <c r="BL2" s="159" t="str">
        <f>VLOOKUP(WEEKDAY(BL3,2),Data!$K$2:$L$8,2,0)</f>
        <v>do</v>
      </c>
      <c r="BM2" s="159" t="str">
        <f>VLOOKUP(WEEKDAY(BM3,2),Data!$K$2:$L$8,2,0)</f>
        <v>vr</v>
      </c>
      <c r="BN2" s="159" t="str">
        <f>VLOOKUP(WEEKDAY(BN3,2),Data!$K$2:$L$8,2,0)</f>
        <v>za</v>
      </c>
      <c r="BO2" s="159" t="str">
        <f>VLOOKUP(WEEKDAY(BO3,2),Data!$K$2:$L$8,2,0)</f>
        <v>zo</v>
      </c>
      <c r="BP2" s="159" t="str">
        <f>VLOOKUP(WEEKDAY(BP3,2),Data!$K$2:$L$8,2,0)</f>
        <v>ma</v>
      </c>
      <c r="BQ2" s="176" t="str">
        <f>VLOOKUP(WEEKDAY(BQ3,2),Data!$K$2:$L$8,2,0)</f>
        <v>di</v>
      </c>
      <c r="BR2" s="159" t="str">
        <f>VLOOKUP(WEEKDAY(BR3,2),Data!$K$2:$L$8,2,0)</f>
        <v>wo</v>
      </c>
      <c r="BS2" s="159" t="str">
        <f>VLOOKUP(WEEKDAY(BS3,2),Data!$K$2:$L$8,2,0)</f>
        <v>do</v>
      </c>
      <c r="BT2" s="159" t="str">
        <f>VLOOKUP(WEEKDAY(BT3,2),Data!$K$2:$L$8,2,0)</f>
        <v>vr</v>
      </c>
      <c r="BU2" s="159" t="str">
        <f>VLOOKUP(WEEKDAY(BU3,2),Data!$K$2:$L$8,2,0)</f>
        <v>za</v>
      </c>
      <c r="BV2" s="159" t="str">
        <f>VLOOKUP(WEEKDAY(BV3,2),Data!$K$2:$L$8,2,0)</f>
        <v>zo</v>
      </c>
      <c r="BW2" s="159" t="str">
        <f>VLOOKUP(WEEKDAY(BW3,2),Data!$K$2:$L$8,2,0)</f>
        <v>ma</v>
      </c>
      <c r="BX2" s="159" t="str">
        <f>VLOOKUP(WEEKDAY(BX3,2),Data!$K$2:$L$8,2,0)</f>
        <v>di</v>
      </c>
      <c r="BY2" s="159" t="str">
        <f>VLOOKUP(WEEKDAY(BY3,2),Data!$K$2:$L$8,2,0)</f>
        <v>wo</v>
      </c>
      <c r="BZ2" s="159" t="str">
        <f>VLOOKUP(WEEKDAY(BZ3,2),Data!$K$2:$L$8,2,0)</f>
        <v>do</v>
      </c>
      <c r="CA2" s="176" t="str">
        <f>VLOOKUP(WEEKDAY(CA3,2),Data!$K$2:$L$8,2,0)</f>
        <v>vr</v>
      </c>
      <c r="CB2" s="159" t="str">
        <f>VLOOKUP(WEEKDAY(CB3,2),Data!$K$2:$L$8,2,0)</f>
        <v>za</v>
      </c>
      <c r="CC2" s="159" t="str">
        <f>VLOOKUP(WEEKDAY(CC3,2),Data!$K$2:$L$8,2,0)</f>
        <v>zo</v>
      </c>
      <c r="CD2" s="159" t="str">
        <f>VLOOKUP(WEEKDAY(CD3,2),Data!$K$2:$L$8,2,0)</f>
        <v>ma</v>
      </c>
      <c r="CE2" s="159" t="str">
        <f>VLOOKUP(WEEKDAY(CE3,2),Data!$K$2:$L$8,2,0)</f>
        <v>di</v>
      </c>
      <c r="CF2" s="159" t="str">
        <f>VLOOKUP(WEEKDAY(CF3,2),Data!$K$2:$L$8,2,0)</f>
        <v>wo</v>
      </c>
      <c r="CG2" s="159" t="str">
        <f>VLOOKUP(WEEKDAY(CG3,2),Data!$K$2:$L$8,2,0)</f>
        <v>do</v>
      </c>
      <c r="CH2" s="176" t="str">
        <f>VLOOKUP(WEEKDAY(CH3,2),Data!$K$2:$L$8,2,0)</f>
        <v>vr</v>
      </c>
      <c r="CI2" s="159" t="str">
        <f>VLOOKUP(WEEKDAY(CI3,2),Data!$K$2:$L$8,2,0)</f>
        <v>za</v>
      </c>
      <c r="CJ2" s="159" t="str">
        <f>VLOOKUP(WEEKDAY(CJ3,2),Data!$K$2:$L$8,2,0)</f>
        <v>zo</v>
      </c>
      <c r="CK2" s="159" t="str">
        <f>VLOOKUP(WEEKDAY(CK3,2),Data!$K$2:$L$8,2,0)</f>
        <v>ma</v>
      </c>
      <c r="CL2" s="159" t="str">
        <f>VLOOKUP(WEEKDAY(CL3,2),Data!$K$2:$L$8,2,0)</f>
        <v>di</v>
      </c>
      <c r="CM2" s="159" t="str">
        <f>VLOOKUP(WEEKDAY(CM3,2),Data!$K$2:$L$8,2,0)</f>
        <v>wo</v>
      </c>
      <c r="CN2" s="159" t="str">
        <f>VLOOKUP(WEEKDAY(CN3,2),Data!$K$2:$L$8,2,0)</f>
        <v>do</v>
      </c>
      <c r="CO2" s="159" t="str">
        <f>VLOOKUP(WEEKDAY(CO3,2),Data!$K$2:$L$8,2,0)</f>
        <v>vr</v>
      </c>
      <c r="CP2" s="159" t="str">
        <f>VLOOKUP(WEEKDAY(CP3,2),Data!$K$2:$L$8,2,0)</f>
        <v>za</v>
      </c>
      <c r="CQ2" s="159" t="str">
        <f>VLOOKUP(WEEKDAY(CQ3,2),Data!$K$2:$L$8,2,0)</f>
        <v>zo</v>
      </c>
      <c r="CR2" s="176" t="str">
        <f>VLOOKUP(WEEKDAY(CR3,2),Data!$K$2:$L$8,2,0)</f>
        <v>ma</v>
      </c>
      <c r="CS2" s="159" t="str">
        <f>VLOOKUP(WEEKDAY(CS3,2),Data!$K$2:$L$8,2,0)</f>
        <v>di</v>
      </c>
      <c r="CT2" s="176" t="str">
        <f>VLOOKUP(WEEKDAY(CT3,2),Data!$K$2:$L$8,2,0)</f>
        <v>wo</v>
      </c>
      <c r="CU2" s="159" t="str">
        <f>VLOOKUP(WEEKDAY(CU3,2),Data!$K$2:$L$8,2,0)</f>
        <v>do</v>
      </c>
      <c r="CV2" s="176" t="str">
        <f>VLOOKUP(WEEKDAY(CV3,2),Data!$K$2:$L$8,2,0)</f>
        <v>vr</v>
      </c>
      <c r="CW2" s="159" t="str">
        <f>VLOOKUP(WEEKDAY(CW3,2),Data!$K$2:$L$8,2,0)</f>
        <v>za</v>
      </c>
      <c r="CX2" s="159" t="str">
        <f>VLOOKUP(WEEKDAY(CX3,2),Data!$K$2:$L$8,2,0)</f>
        <v>zo</v>
      </c>
      <c r="CY2" s="176" t="str">
        <f>VLOOKUP(WEEKDAY(CY3,2),Data!$K$2:$L$8,2,0)</f>
        <v>ma</v>
      </c>
      <c r="CZ2" s="176" t="str">
        <f>VLOOKUP(WEEKDAY(CZ3,2),Data!$K$2:$L$8,2,0)</f>
        <v>di</v>
      </c>
      <c r="DA2" s="159" t="str">
        <f>VLOOKUP(WEEKDAY(DA3,2),Data!$K$2:$L$8,2,0)</f>
        <v>wo</v>
      </c>
      <c r="DB2" s="159" t="str">
        <f>VLOOKUP(WEEKDAY(DB3,2),Data!$K$2:$L$8,2,0)</f>
        <v>do</v>
      </c>
      <c r="DC2" s="159" t="str">
        <f>VLOOKUP(WEEKDAY(DC3,2),Data!$K$2:$L$8,2,0)</f>
        <v>vr</v>
      </c>
      <c r="DD2" s="159" t="str">
        <f>VLOOKUP(WEEKDAY(DD3,2),Data!$K$2:$L$8,2,0)</f>
        <v>za</v>
      </c>
      <c r="DE2" s="159" t="str">
        <f>VLOOKUP(WEEKDAY(DE3,2),Data!$K$2:$L$8,2,0)</f>
        <v>zo</v>
      </c>
      <c r="DF2" s="176" t="str">
        <f>VLOOKUP(WEEKDAY(DF3,2),Data!$K$2:$L$8,2,0)</f>
        <v>ma</v>
      </c>
      <c r="DG2" s="159" t="str">
        <f>VLOOKUP(WEEKDAY(DG3,2),Data!$K$2:$L$8,2,0)</f>
        <v>di</v>
      </c>
      <c r="DH2" s="159" t="str">
        <f>VLOOKUP(WEEKDAY(DH3,2),Data!$K$2:$L$8,2,0)</f>
        <v>wo</v>
      </c>
      <c r="DI2" s="159" t="str">
        <f>VLOOKUP(WEEKDAY(DI3,2),Data!$K$2:$L$8,2,0)</f>
        <v>do</v>
      </c>
      <c r="DJ2" s="159" t="str">
        <f>VLOOKUP(WEEKDAY(DJ3,2),Data!$K$2:$L$8,2,0)</f>
        <v>vr</v>
      </c>
      <c r="DK2" s="159" t="str">
        <f>VLOOKUP(WEEKDAY(DK3,2),Data!$K$2:$L$8,2,0)</f>
        <v>za</v>
      </c>
      <c r="DL2" s="159" t="str">
        <f>VLOOKUP(WEEKDAY(DL3,2),Data!$K$2:$L$8,2,0)</f>
        <v>zo</v>
      </c>
      <c r="DM2" s="176" t="str">
        <f>VLOOKUP(WEEKDAY(DM3,2),Data!$K$2:$L$8,2,0)</f>
        <v>ma</v>
      </c>
      <c r="DN2" s="159" t="str">
        <f>VLOOKUP(WEEKDAY(DN3,2),Data!$K$2:$L$8,2,0)</f>
        <v>di</v>
      </c>
      <c r="DO2" s="176" t="str">
        <f>VLOOKUP(WEEKDAY(DO3,2),Data!$K$2:$L$8,2,0)</f>
        <v>wo</v>
      </c>
      <c r="DP2" s="176" t="str">
        <f>VLOOKUP(WEEKDAY(DP3,2),Data!$K$2:$L$8,2,0)</f>
        <v>do</v>
      </c>
      <c r="DQ2" s="176" t="str">
        <f>VLOOKUP(WEEKDAY(DQ3,2),Data!$K$2:$L$8,2,0)</f>
        <v>vr</v>
      </c>
      <c r="DR2" s="159" t="str">
        <f>VLOOKUP(WEEKDAY(DR3,2),Data!$K$2:$L$8,2,0)</f>
        <v>za</v>
      </c>
      <c r="DS2" s="159" t="str">
        <f>VLOOKUP(WEEKDAY(DS3,2),Data!$K$2:$L$8,2,0)</f>
        <v>zo</v>
      </c>
      <c r="DT2" s="159" t="str">
        <f>VLOOKUP(WEEKDAY(DT3,2),Data!$K$2:$L$8,2,0)</f>
        <v>ma</v>
      </c>
      <c r="DU2" s="159" t="str">
        <f>VLOOKUP(WEEKDAY(DU3,2),Data!$K$2:$L$8,2,0)</f>
        <v>di</v>
      </c>
      <c r="DV2" s="159" t="str">
        <f>VLOOKUP(WEEKDAY(DV3,2),Data!$K$2:$L$8,2,0)</f>
        <v>wo</v>
      </c>
      <c r="DW2" s="159" t="str">
        <f>VLOOKUP(WEEKDAY(DW3,2),Data!$K$2:$L$8,2,0)</f>
        <v>do</v>
      </c>
      <c r="DX2" s="159" t="str">
        <f>VLOOKUP(WEEKDAY(DX3,2),Data!$K$2:$L$8,2,0)</f>
        <v>vr</v>
      </c>
      <c r="DY2" s="159" t="str">
        <f>VLOOKUP(WEEKDAY(DY3,2),Data!$K$2:$L$8,2,0)</f>
        <v>za</v>
      </c>
      <c r="DZ2" s="159" t="str">
        <f>VLOOKUP(WEEKDAY(DZ3,2),Data!$K$2:$L$8,2,0)</f>
        <v>zo</v>
      </c>
      <c r="EA2" s="159" t="str">
        <f>VLOOKUP(WEEKDAY(EA3,2),Data!$K$2:$L$8,2,0)</f>
        <v>ma</v>
      </c>
      <c r="EB2" s="159" t="str">
        <f>VLOOKUP(WEEKDAY(EB3,2),Data!$K$2:$L$8,2,0)</f>
        <v>di</v>
      </c>
      <c r="EC2" s="159" t="str">
        <f>VLOOKUP(WEEKDAY(EC3,2),Data!$K$2:$L$8,2,0)</f>
        <v>wo</v>
      </c>
      <c r="ED2" s="159" t="str">
        <f>VLOOKUP(WEEKDAY(ED3,2),Data!$K$2:$L$8,2,0)</f>
        <v>do</v>
      </c>
      <c r="EE2" s="159" t="str">
        <f>VLOOKUP(WEEKDAY(EE3,2),Data!$K$2:$L$8,2,0)</f>
        <v>vr</v>
      </c>
      <c r="EF2" s="159" t="str">
        <f>VLOOKUP(WEEKDAY(EF3,2),Data!$K$2:$L$8,2,0)</f>
        <v>za</v>
      </c>
      <c r="EG2" s="159" t="str">
        <f>VLOOKUP(WEEKDAY(EG3,2),Data!$K$2:$L$8,2,0)</f>
        <v>zo</v>
      </c>
      <c r="EH2" s="176" t="str">
        <f>VLOOKUP(WEEKDAY(EH3,2),Data!$K$2:$L$8,2,0)</f>
        <v>ma</v>
      </c>
      <c r="EI2" s="159" t="str">
        <f>VLOOKUP(WEEKDAY(EI3,2),Data!$K$2:$L$8,2,0)</f>
        <v>di</v>
      </c>
      <c r="EJ2" s="159" t="str">
        <f>VLOOKUP(WEEKDAY(EJ3,2),Data!$K$2:$L$8,2,0)</f>
        <v>wo</v>
      </c>
      <c r="EK2" s="159" t="str">
        <f>VLOOKUP(WEEKDAY(EK3,2),Data!$K$2:$L$8,2,0)</f>
        <v>do</v>
      </c>
      <c r="EL2" s="159" t="str">
        <f>VLOOKUP(WEEKDAY(EL3,2),Data!$K$2:$L$8,2,0)</f>
        <v>vr</v>
      </c>
      <c r="EM2" s="159" t="str">
        <f>VLOOKUP(WEEKDAY(EM3,2),Data!$K$2:$L$8,2,0)</f>
        <v>za</v>
      </c>
      <c r="EN2" s="159" t="str">
        <f>VLOOKUP(WEEKDAY(EN3,2),Data!$K$2:$L$8,2,0)</f>
        <v>zo</v>
      </c>
      <c r="EO2" s="159" t="str">
        <f>VLOOKUP(WEEKDAY(EO3,2),Data!$K$2:$L$8,2,0)</f>
        <v>ma</v>
      </c>
      <c r="EP2" s="159" t="str">
        <f>VLOOKUP(WEEKDAY(EP3,2),Data!$K$2:$L$8,2,0)</f>
        <v>di</v>
      </c>
      <c r="EQ2" s="159" t="str">
        <f>VLOOKUP(WEEKDAY(EQ3,2),Data!$K$2:$L$8,2,0)</f>
        <v>wo</v>
      </c>
      <c r="ER2" s="159" t="str">
        <f>VLOOKUP(WEEKDAY(ER3,2),Data!$K$2:$L$8,2,0)</f>
        <v>do</v>
      </c>
      <c r="ES2" s="159" t="str">
        <f>VLOOKUP(WEEKDAY(ES3,2),Data!$K$2:$L$8,2,0)</f>
        <v>vr</v>
      </c>
      <c r="ET2" s="159" t="str">
        <f>VLOOKUP(WEEKDAY(ET3,2),Data!$K$2:$L$8,2,0)</f>
        <v>za</v>
      </c>
      <c r="EU2" s="159" t="str">
        <f>VLOOKUP(WEEKDAY(EU3,2),Data!$K$2:$L$8,2,0)</f>
        <v>zo</v>
      </c>
      <c r="EV2" s="159" t="str">
        <f>VLOOKUP(WEEKDAY(EV3,2),Data!$K$2:$L$8,2,0)</f>
        <v>ma</v>
      </c>
      <c r="EW2" s="159" t="str">
        <f>VLOOKUP(WEEKDAY(EW3,2),Data!$K$2:$L$8,2,0)</f>
        <v>di</v>
      </c>
      <c r="EX2" s="159" t="str">
        <f>VLOOKUP(WEEKDAY(EX3,2),Data!$K$2:$L$8,2,0)</f>
        <v>wo</v>
      </c>
      <c r="EY2" s="160"/>
      <c r="EZ2" s="26"/>
      <c r="FA2" s="137"/>
      <c r="FB2" s="137"/>
      <c r="FC2" s="137"/>
      <c r="FD2" s="137"/>
      <c r="FE2" s="137"/>
      <c r="FF2" s="137"/>
      <c r="FG2" s="137"/>
      <c r="FH2" s="137"/>
      <c r="FI2" s="231" t="s">
        <v>0</v>
      </c>
      <c r="FJ2" s="232"/>
      <c r="FK2" s="138" t="s">
        <v>1</v>
      </c>
      <c r="FL2" s="139"/>
      <c r="FM2" s="139"/>
      <c r="FN2" s="139"/>
      <c r="FO2" s="139"/>
      <c r="FP2" s="139"/>
      <c r="FQ2" s="139"/>
      <c r="FR2" s="140"/>
      <c r="FS2" s="12"/>
      <c r="FT2" s="231" t="s">
        <v>2</v>
      </c>
      <c r="FU2" s="232"/>
      <c r="FV2" s="138" t="s">
        <v>3</v>
      </c>
      <c r="FW2" s="139"/>
      <c r="FX2" s="139"/>
      <c r="FY2" s="139"/>
      <c r="FZ2" s="139"/>
      <c r="GA2" s="139"/>
      <c r="GB2" s="139"/>
      <c r="GC2" s="140"/>
      <c r="GD2" s="137"/>
      <c r="GE2" s="224" t="s">
        <v>183</v>
      </c>
      <c r="GF2" s="225"/>
      <c r="GG2" s="141" t="s">
        <v>182</v>
      </c>
      <c r="GH2" s="142"/>
      <c r="GI2" s="142"/>
      <c r="GJ2" s="142"/>
      <c r="GK2" s="142"/>
      <c r="GL2" s="142"/>
      <c r="GM2" s="142"/>
      <c r="GN2" s="143"/>
    </row>
    <row r="3" spans="1:196" s="161" customFormat="1" ht="20.100000000000001" customHeight="1" x14ac:dyDescent="0.3">
      <c r="A3" s="237"/>
      <c r="B3" s="162">
        <f>+A1</f>
        <v>45870</v>
      </c>
      <c r="C3" s="162">
        <f>B3+1</f>
        <v>45871</v>
      </c>
      <c r="D3" s="162">
        <f>C3+1</f>
        <v>45872</v>
      </c>
      <c r="E3" s="162">
        <f t="shared" ref="E3:BP3" si="0">D3+1</f>
        <v>45873</v>
      </c>
      <c r="F3" s="162">
        <f t="shared" si="0"/>
        <v>45874</v>
      </c>
      <c r="G3" s="162">
        <f t="shared" si="0"/>
        <v>45875</v>
      </c>
      <c r="H3" s="162">
        <f t="shared" si="0"/>
        <v>45876</v>
      </c>
      <c r="I3" s="162">
        <f t="shared" si="0"/>
        <v>45877</v>
      </c>
      <c r="J3" s="162">
        <f t="shared" si="0"/>
        <v>45878</v>
      </c>
      <c r="K3" s="162">
        <f t="shared" si="0"/>
        <v>45879</v>
      </c>
      <c r="L3" s="162">
        <f t="shared" si="0"/>
        <v>45880</v>
      </c>
      <c r="M3" s="162">
        <f t="shared" si="0"/>
        <v>45881</v>
      </c>
      <c r="N3" s="162">
        <f t="shared" si="0"/>
        <v>45882</v>
      </c>
      <c r="O3" s="162">
        <f t="shared" si="0"/>
        <v>45883</v>
      </c>
      <c r="P3" s="162">
        <f t="shared" si="0"/>
        <v>45884</v>
      </c>
      <c r="Q3" s="162">
        <f t="shared" si="0"/>
        <v>45885</v>
      </c>
      <c r="R3" s="162">
        <f t="shared" si="0"/>
        <v>45886</v>
      </c>
      <c r="S3" s="162">
        <f t="shared" si="0"/>
        <v>45887</v>
      </c>
      <c r="T3" s="162">
        <f t="shared" si="0"/>
        <v>45888</v>
      </c>
      <c r="U3" s="162">
        <f t="shared" si="0"/>
        <v>45889</v>
      </c>
      <c r="V3" s="162">
        <f t="shared" si="0"/>
        <v>45890</v>
      </c>
      <c r="W3" s="162">
        <f t="shared" si="0"/>
        <v>45891</v>
      </c>
      <c r="X3" s="162">
        <f t="shared" si="0"/>
        <v>45892</v>
      </c>
      <c r="Y3" s="162">
        <f t="shared" si="0"/>
        <v>45893</v>
      </c>
      <c r="Z3" s="162">
        <f t="shared" si="0"/>
        <v>45894</v>
      </c>
      <c r="AA3" s="162">
        <f t="shared" si="0"/>
        <v>45895</v>
      </c>
      <c r="AB3" s="162">
        <f t="shared" si="0"/>
        <v>45896</v>
      </c>
      <c r="AC3" s="162">
        <f t="shared" si="0"/>
        <v>45897</v>
      </c>
      <c r="AD3" s="162">
        <f t="shared" si="0"/>
        <v>45898</v>
      </c>
      <c r="AE3" s="162">
        <f t="shared" si="0"/>
        <v>45899</v>
      </c>
      <c r="AF3" s="162">
        <f t="shared" si="0"/>
        <v>45900</v>
      </c>
      <c r="AG3" s="162">
        <f t="shared" si="0"/>
        <v>45901</v>
      </c>
      <c r="AH3" s="162">
        <f t="shared" si="0"/>
        <v>45902</v>
      </c>
      <c r="AI3" s="162">
        <f t="shared" si="0"/>
        <v>45903</v>
      </c>
      <c r="AJ3" s="162">
        <f t="shared" si="0"/>
        <v>45904</v>
      </c>
      <c r="AK3" s="162">
        <f t="shared" si="0"/>
        <v>45905</v>
      </c>
      <c r="AL3" s="162">
        <f t="shared" si="0"/>
        <v>45906</v>
      </c>
      <c r="AM3" s="162">
        <f t="shared" si="0"/>
        <v>45907</v>
      </c>
      <c r="AN3" s="162">
        <f t="shared" si="0"/>
        <v>45908</v>
      </c>
      <c r="AO3" s="162">
        <f t="shared" si="0"/>
        <v>45909</v>
      </c>
      <c r="AP3" s="162">
        <f t="shared" si="0"/>
        <v>45910</v>
      </c>
      <c r="AQ3" s="162">
        <f t="shared" si="0"/>
        <v>45911</v>
      </c>
      <c r="AR3" s="162">
        <f t="shared" si="0"/>
        <v>45912</v>
      </c>
      <c r="AS3" s="162">
        <f t="shared" si="0"/>
        <v>45913</v>
      </c>
      <c r="AT3" s="162">
        <f t="shared" si="0"/>
        <v>45914</v>
      </c>
      <c r="AU3" s="162">
        <f t="shared" si="0"/>
        <v>45915</v>
      </c>
      <c r="AV3" s="162">
        <f t="shared" si="0"/>
        <v>45916</v>
      </c>
      <c r="AW3" s="162">
        <f t="shared" si="0"/>
        <v>45917</v>
      </c>
      <c r="AX3" s="162">
        <f t="shared" si="0"/>
        <v>45918</v>
      </c>
      <c r="AY3" s="162">
        <f t="shared" si="0"/>
        <v>45919</v>
      </c>
      <c r="AZ3" s="162">
        <f t="shared" si="0"/>
        <v>45920</v>
      </c>
      <c r="BA3" s="162">
        <f t="shared" si="0"/>
        <v>45921</v>
      </c>
      <c r="BB3" s="162">
        <f t="shared" si="0"/>
        <v>45922</v>
      </c>
      <c r="BC3" s="162">
        <f t="shared" si="0"/>
        <v>45923</v>
      </c>
      <c r="BD3" s="162">
        <f t="shared" si="0"/>
        <v>45924</v>
      </c>
      <c r="BE3" s="177">
        <f t="shared" si="0"/>
        <v>45925</v>
      </c>
      <c r="BF3" s="162">
        <f t="shared" si="0"/>
        <v>45926</v>
      </c>
      <c r="BG3" s="162">
        <f t="shared" si="0"/>
        <v>45927</v>
      </c>
      <c r="BH3" s="162">
        <f t="shared" si="0"/>
        <v>45928</v>
      </c>
      <c r="BI3" s="162">
        <f t="shared" si="0"/>
        <v>45929</v>
      </c>
      <c r="BJ3" s="162">
        <f t="shared" si="0"/>
        <v>45930</v>
      </c>
      <c r="BK3" s="162">
        <f t="shared" si="0"/>
        <v>45931</v>
      </c>
      <c r="BL3" s="162">
        <f t="shared" si="0"/>
        <v>45932</v>
      </c>
      <c r="BM3" s="162">
        <f t="shared" si="0"/>
        <v>45933</v>
      </c>
      <c r="BN3" s="162">
        <f t="shared" si="0"/>
        <v>45934</v>
      </c>
      <c r="BO3" s="162">
        <f t="shared" si="0"/>
        <v>45935</v>
      </c>
      <c r="BP3" s="162">
        <f t="shared" si="0"/>
        <v>45936</v>
      </c>
      <c r="BQ3" s="177">
        <f t="shared" ref="BQ3:EB3" si="1">BP3+1</f>
        <v>45937</v>
      </c>
      <c r="BR3" s="162">
        <f t="shared" si="1"/>
        <v>45938</v>
      </c>
      <c r="BS3" s="162">
        <f t="shared" si="1"/>
        <v>45939</v>
      </c>
      <c r="BT3" s="162">
        <f t="shared" si="1"/>
        <v>45940</v>
      </c>
      <c r="BU3" s="162">
        <f t="shared" si="1"/>
        <v>45941</v>
      </c>
      <c r="BV3" s="162">
        <f t="shared" si="1"/>
        <v>45942</v>
      </c>
      <c r="BW3" s="162">
        <f t="shared" si="1"/>
        <v>45943</v>
      </c>
      <c r="BX3" s="162">
        <f t="shared" si="1"/>
        <v>45944</v>
      </c>
      <c r="BY3" s="162">
        <f t="shared" si="1"/>
        <v>45945</v>
      </c>
      <c r="BZ3" s="162">
        <f t="shared" si="1"/>
        <v>45946</v>
      </c>
      <c r="CA3" s="177">
        <f t="shared" si="1"/>
        <v>45947</v>
      </c>
      <c r="CB3" s="162">
        <f t="shared" si="1"/>
        <v>45948</v>
      </c>
      <c r="CC3" s="162">
        <f t="shared" si="1"/>
        <v>45949</v>
      </c>
      <c r="CD3" s="162">
        <f t="shared" si="1"/>
        <v>45950</v>
      </c>
      <c r="CE3" s="162">
        <f t="shared" si="1"/>
        <v>45951</v>
      </c>
      <c r="CF3" s="162">
        <f t="shared" si="1"/>
        <v>45952</v>
      </c>
      <c r="CG3" s="162">
        <f t="shared" si="1"/>
        <v>45953</v>
      </c>
      <c r="CH3" s="177">
        <f t="shared" si="1"/>
        <v>45954</v>
      </c>
      <c r="CI3" s="162">
        <f t="shared" si="1"/>
        <v>45955</v>
      </c>
      <c r="CJ3" s="162">
        <f t="shared" si="1"/>
        <v>45956</v>
      </c>
      <c r="CK3" s="162">
        <f t="shared" si="1"/>
        <v>45957</v>
      </c>
      <c r="CL3" s="162">
        <f t="shared" si="1"/>
        <v>45958</v>
      </c>
      <c r="CM3" s="162">
        <f t="shared" si="1"/>
        <v>45959</v>
      </c>
      <c r="CN3" s="162">
        <f t="shared" si="1"/>
        <v>45960</v>
      </c>
      <c r="CO3" s="162">
        <f t="shared" si="1"/>
        <v>45961</v>
      </c>
      <c r="CP3" s="162">
        <f t="shared" si="1"/>
        <v>45962</v>
      </c>
      <c r="CQ3" s="162">
        <f t="shared" si="1"/>
        <v>45963</v>
      </c>
      <c r="CR3" s="177">
        <f t="shared" si="1"/>
        <v>45964</v>
      </c>
      <c r="CS3" s="162">
        <f t="shared" si="1"/>
        <v>45965</v>
      </c>
      <c r="CT3" s="177">
        <f t="shared" si="1"/>
        <v>45966</v>
      </c>
      <c r="CU3" s="162">
        <f t="shared" si="1"/>
        <v>45967</v>
      </c>
      <c r="CV3" s="177">
        <f t="shared" si="1"/>
        <v>45968</v>
      </c>
      <c r="CW3" s="162">
        <f t="shared" si="1"/>
        <v>45969</v>
      </c>
      <c r="CX3" s="162">
        <f t="shared" si="1"/>
        <v>45970</v>
      </c>
      <c r="CY3" s="177">
        <f t="shared" si="1"/>
        <v>45971</v>
      </c>
      <c r="CZ3" s="177">
        <f t="shared" si="1"/>
        <v>45972</v>
      </c>
      <c r="DA3" s="162">
        <f t="shared" si="1"/>
        <v>45973</v>
      </c>
      <c r="DB3" s="162">
        <f t="shared" si="1"/>
        <v>45974</v>
      </c>
      <c r="DC3" s="162">
        <f t="shared" si="1"/>
        <v>45975</v>
      </c>
      <c r="DD3" s="162">
        <f t="shared" si="1"/>
        <v>45976</v>
      </c>
      <c r="DE3" s="162">
        <f t="shared" si="1"/>
        <v>45977</v>
      </c>
      <c r="DF3" s="177">
        <f t="shared" si="1"/>
        <v>45978</v>
      </c>
      <c r="DG3" s="162">
        <f t="shared" si="1"/>
        <v>45979</v>
      </c>
      <c r="DH3" s="162">
        <f t="shared" si="1"/>
        <v>45980</v>
      </c>
      <c r="DI3" s="162">
        <f t="shared" si="1"/>
        <v>45981</v>
      </c>
      <c r="DJ3" s="162">
        <f t="shared" si="1"/>
        <v>45982</v>
      </c>
      <c r="DK3" s="162">
        <f t="shared" si="1"/>
        <v>45983</v>
      </c>
      <c r="DL3" s="162">
        <f t="shared" si="1"/>
        <v>45984</v>
      </c>
      <c r="DM3" s="177">
        <f t="shared" si="1"/>
        <v>45985</v>
      </c>
      <c r="DN3" s="162">
        <f t="shared" si="1"/>
        <v>45986</v>
      </c>
      <c r="DO3" s="177">
        <f t="shared" si="1"/>
        <v>45987</v>
      </c>
      <c r="DP3" s="177">
        <f t="shared" si="1"/>
        <v>45988</v>
      </c>
      <c r="DQ3" s="177">
        <f t="shared" si="1"/>
        <v>45989</v>
      </c>
      <c r="DR3" s="162">
        <f t="shared" si="1"/>
        <v>45990</v>
      </c>
      <c r="DS3" s="162">
        <f t="shared" si="1"/>
        <v>45991</v>
      </c>
      <c r="DT3" s="162">
        <f t="shared" si="1"/>
        <v>45992</v>
      </c>
      <c r="DU3" s="162">
        <f t="shared" si="1"/>
        <v>45993</v>
      </c>
      <c r="DV3" s="162">
        <f t="shared" si="1"/>
        <v>45994</v>
      </c>
      <c r="DW3" s="162">
        <f t="shared" si="1"/>
        <v>45995</v>
      </c>
      <c r="DX3" s="162">
        <f t="shared" si="1"/>
        <v>45996</v>
      </c>
      <c r="DY3" s="162">
        <f t="shared" si="1"/>
        <v>45997</v>
      </c>
      <c r="DZ3" s="162">
        <f t="shared" si="1"/>
        <v>45998</v>
      </c>
      <c r="EA3" s="162">
        <f t="shared" si="1"/>
        <v>45999</v>
      </c>
      <c r="EB3" s="162">
        <f t="shared" si="1"/>
        <v>46000</v>
      </c>
      <c r="EC3" s="162">
        <f t="shared" ref="EC3:EX3" si="2">EB3+1</f>
        <v>46001</v>
      </c>
      <c r="ED3" s="162">
        <f t="shared" si="2"/>
        <v>46002</v>
      </c>
      <c r="EE3" s="162">
        <f t="shared" si="2"/>
        <v>46003</v>
      </c>
      <c r="EF3" s="162">
        <f t="shared" si="2"/>
        <v>46004</v>
      </c>
      <c r="EG3" s="162">
        <f t="shared" si="2"/>
        <v>46005</v>
      </c>
      <c r="EH3" s="177">
        <f t="shared" si="2"/>
        <v>46006</v>
      </c>
      <c r="EI3" s="162">
        <f t="shared" si="2"/>
        <v>46007</v>
      </c>
      <c r="EJ3" s="162">
        <f t="shared" si="2"/>
        <v>46008</v>
      </c>
      <c r="EK3" s="162">
        <f t="shared" si="2"/>
        <v>46009</v>
      </c>
      <c r="EL3" s="162">
        <f t="shared" si="2"/>
        <v>46010</v>
      </c>
      <c r="EM3" s="162">
        <f t="shared" si="2"/>
        <v>46011</v>
      </c>
      <c r="EN3" s="162">
        <f t="shared" si="2"/>
        <v>46012</v>
      </c>
      <c r="EO3" s="162">
        <f t="shared" si="2"/>
        <v>46013</v>
      </c>
      <c r="EP3" s="162">
        <f t="shared" si="2"/>
        <v>46014</v>
      </c>
      <c r="EQ3" s="162">
        <f t="shared" si="2"/>
        <v>46015</v>
      </c>
      <c r="ER3" s="162">
        <f t="shared" si="2"/>
        <v>46016</v>
      </c>
      <c r="ES3" s="162">
        <f t="shared" si="2"/>
        <v>46017</v>
      </c>
      <c r="ET3" s="162">
        <f t="shared" si="2"/>
        <v>46018</v>
      </c>
      <c r="EU3" s="162">
        <f t="shared" si="2"/>
        <v>46019</v>
      </c>
      <c r="EV3" s="162">
        <f t="shared" si="2"/>
        <v>46020</v>
      </c>
      <c r="EW3" s="162">
        <f t="shared" si="2"/>
        <v>46021</v>
      </c>
      <c r="EX3" s="162">
        <f t="shared" si="2"/>
        <v>46022</v>
      </c>
      <c r="EY3" s="181" t="s">
        <v>52</v>
      </c>
      <c r="FA3" s="137"/>
      <c r="FB3" s="137"/>
      <c r="FC3" s="137"/>
      <c r="FD3" s="137"/>
      <c r="FE3" s="137"/>
      <c r="FF3" s="137"/>
      <c r="FG3" s="137"/>
      <c r="FH3" s="137"/>
      <c r="FI3" s="224" t="s">
        <v>4</v>
      </c>
      <c r="FJ3" s="225"/>
      <c r="FK3" s="141" t="s">
        <v>5</v>
      </c>
      <c r="FL3" s="142"/>
      <c r="FM3" s="142"/>
      <c r="FN3" s="142"/>
      <c r="FO3" s="142"/>
      <c r="FP3" s="142"/>
      <c r="FQ3" s="142"/>
      <c r="FR3" s="143"/>
      <c r="FS3" s="12"/>
      <c r="FT3" s="224" t="s">
        <v>59</v>
      </c>
      <c r="FU3" s="225"/>
      <c r="FV3" s="141" t="s">
        <v>6</v>
      </c>
      <c r="FW3" s="142"/>
      <c r="FX3" s="142"/>
      <c r="FY3" s="142"/>
      <c r="FZ3" s="142"/>
      <c r="GA3" s="142"/>
      <c r="GB3" s="142"/>
      <c r="GC3" s="143"/>
      <c r="GD3" s="137"/>
      <c r="GE3" s="224" t="s">
        <v>230</v>
      </c>
      <c r="GF3" s="225"/>
      <c r="GG3" s="141" t="s">
        <v>231</v>
      </c>
      <c r="GH3" s="142"/>
      <c r="GI3" s="142"/>
      <c r="GJ3" s="142"/>
      <c r="GK3" s="142"/>
      <c r="GL3" s="144"/>
      <c r="GM3" s="144"/>
      <c r="GN3" s="145"/>
    </row>
    <row r="4" spans="1:196" ht="19.05" customHeight="1" x14ac:dyDescent="0.3">
      <c r="A4" s="128" t="s">
        <v>377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5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>
        <v>2</v>
      </c>
      <c r="DJ4" s="4"/>
      <c r="DK4" s="4"/>
      <c r="DL4" s="4"/>
      <c r="DM4" s="4" t="s">
        <v>20</v>
      </c>
      <c r="DN4" s="4"/>
      <c r="DO4" s="4"/>
      <c r="DP4" s="4"/>
      <c r="DQ4" s="4"/>
      <c r="DR4" s="4"/>
      <c r="DS4" s="4"/>
      <c r="DT4" s="4"/>
      <c r="DU4" s="4"/>
      <c r="DV4" s="4">
        <v>2</v>
      </c>
      <c r="DW4" s="4"/>
      <c r="DX4" s="4"/>
      <c r="DY4" s="28"/>
      <c r="DZ4" s="28"/>
      <c r="EA4" s="28"/>
      <c r="EB4" s="28"/>
      <c r="EC4" s="28"/>
      <c r="ED4" s="28"/>
      <c r="EE4" s="28"/>
      <c r="EF4" s="28"/>
      <c r="EG4" s="28"/>
      <c r="EH4" s="28">
        <v>2</v>
      </c>
      <c r="EI4" s="28" t="s">
        <v>20</v>
      </c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 t="s">
        <v>52</v>
      </c>
      <c r="EY4" s="7">
        <f>COUNTIF(B4:EX4,"T")</f>
        <v>1</v>
      </c>
      <c r="FA4" s="146">
        <v>1</v>
      </c>
      <c r="FB4" s="147" t="s">
        <v>8</v>
      </c>
      <c r="FC4" s="148"/>
      <c r="FD4" s="136"/>
      <c r="FE4" s="135"/>
      <c r="FF4" s="135"/>
      <c r="FG4" s="135"/>
      <c r="FH4" s="135"/>
      <c r="FI4" s="224" t="s">
        <v>9</v>
      </c>
      <c r="FJ4" s="225"/>
      <c r="FK4" s="149" t="s">
        <v>10</v>
      </c>
      <c r="FL4" s="150"/>
      <c r="FM4" s="150"/>
      <c r="FN4" s="150"/>
      <c r="FO4" s="150"/>
      <c r="FP4" s="150"/>
      <c r="FQ4" s="150"/>
      <c r="FR4" s="151"/>
      <c r="FS4" s="136"/>
      <c r="FT4" s="224" t="s">
        <v>11</v>
      </c>
      <c r="FU4" s="225"/>
      <c r="FV4" s="149" t="s">
        <v>12</v>
      </c>
      <c r="FW4" s="150"/>
      <c r="FX4" s="150"/>
      <c r="FY4" s="150"/>
      <c r="FZ4" s="150"/>
      <c r="GA4" s="150"/>
      <c r="GB4" s="150"/>
      <c r="GC4" s="151"/>
      <c r="GD4" s="135"/>
      <c r="GE4" s="229"/>
      <c r="GF4" s="230"/>
      <c r="GG4" s="149"/>
      <c r="GH4" s="150"/>
      <c r="GI4" s="150"/>
      <c r="GJ4" s="150"/>
      <c r="GK4" s="150"/>
      <c r="GL4" s="150"/>
      <c r="GM4" s="150"/>
      <c r="GN4" s="151"/>
    </row>
    <row r="5" spans="1:196" ht="19.05" customHeight="1" x14ac:dyDescent="0.3">
      <c r="A5" s="127" t="str">
        <f>Ledenlijst!J3</f>
        <v>Arjan Ben</v>
      </c>
      <c r="B5" s="19"/>
      <c r="C5" s="19"/>
      <c r="D5" s="19"/>
      <c r="E5" s="134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>
        <v>2</v>
      </c>
      <c r="BC5" s="19"/>
      <c r="BD5" s="19"/>
      <c r="BE5" s="19"/>
      <c r="BF5" s="19"/>
      <c r="BG5" s="19"/>
      <c r="BH5" s="19"/>
      <c r="BI5" s="19">
        <v>2</v>
      </c>
      <c r="BJ5" s="19"/>
      <c r="BK5" s="19"/>
      <c r="BL5" s="19"/>
      <c r="BM5" s="19"/>
      <c r="BN5" s="19"/>
      <c r="BO5" s="19"/>
      <c r="BP5" s="19">
        <v>2</v>
      </c>
      <c r="BQ5" s="19"/>
      <c r="BR5" s="19"/>
      <c r="BS5" s="19"/>
      <c r="BT5" s="19"/>
      <c r="BU5" s="19"/>
      <c r="BV5" s="19"/>
      <c r="BW5" s="19"/>
      <c r="BX5" s="19">
        <v>2</v>
      </c>
      <c r="BY5" s="19"/>
      <c r="BZ5" s="19"/>
      <c r="CA5" s="19"/>
      <c r="CB5" s="19"/>
      <c r="CC5" s="19"/>
      <c r="CD5" s="4">
        <v>2</v>
      </c>
      <c r="CE5" s="19"/>
      <c r="CF5" s="19"/>
      <c r="CG5" s="19"/>
      <c r="CH5" s="19"/>
      <c r="CI5" s="19"/>
      <c r="CJ5" s="19"/>
      <c r="CK5" s="19">
        <v>2</v>
      </c>
      <c r="CL5" s="19"/>
      <c r="CM5" s="19"/>
      <c r="CN5" s="19"/>
      <c r="CO5" s="19"/>
      <c r="CP5" s="19"/>
      <c r="CQ5" s="19"/>
      <c r="CR5" s="19">
        <v>2</v>
      </c>
      <c r="CS5" s="19"/>
      <c r="CT5" s="19"/>
      <c r="CU5" s="19"/>
      <c r="CV5" s="19"/>
      <c r="CW5" s="19"/>
      <c r="CX5" s="19"/>
      <c r="CY5" s="19">
        <v>2</v>
      </c>
      <c r="CZ5" s="19"/>
      <c r="DA5" s="19"/>
      <c r="DB5" s="19"/>
      <c r="DC5" s="19"/>
      <c r="DD5" s="19"/>
      <c r="DE5" s="19"/>
      <c r="DF5" s="4"/>
      <c r="DG5" s="4"/>
      <c r="DH5" s="4"/>
      <c r="DJ5" s="19"/>
      <c r="DK5" s="19"/>
      <c r="DL5" s="19"/>
      <c r="DM5" s="19" t="s">
        <v>66</v>
      </c>
      <c r="DN5" s="19" t="s">
        <v>66</v>
      </c>
      <c r="DO5" s="19" t="s">
        <v>66</v>
      </c>
      <c r="DP5" s="19" t="s">
        <v>66</v>
      </c>
      <c r="DQ5" s="19" t="s">
        <v>66</v>
      </c>
      <c r="DR5" s="19"/>
      <c r="DS5" s="19"/>
      <c r="DT5" s="19" t="s">
        <v>66</v>
      </c>
      <c r="DU5" s="19" t="s">
        <v>66</v>
      </c>
      <c r="DV5" s="19" t="s">
        <v>66</v>
      </c>
      <c r="DW5" s="30" t="s">
        <v>66</v>
      </c>
      <c r="DX5" s="30" t="s">
        <v>66</v>
      </c>
      <c r="DY5" s="30"/>
      <c r="DZ5" s="30"/>
      <c r="EA5" s="30" t="s">
        <v>66</v>
      </c>
      <c r="EB5" s="30" t="s">
        <v>66</v>
      </c>
      <c r="EC5" s="30" t="s">
        <v>66</v>
      </c>
      <c r="ED5" s="30" t="s">
        <v>66</v>
      </c>
      <c r="EE5" s="30" t="s">
        <v>66</v>
      </c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28"/>
      <c r="EY5" s="7"/>
      <c r="FA5" s="152">
        <v>2</v>
      </c>
      <c r="FB5" s="147" t="s">
        <v>14</v>
      </c>
      <c r="FC5" s="136"/>
      <c r="FD5" s="136"/>
      <c r="FE5" s="135"/>
      <c r="FF5" s="136"/>
      <c r="FG5" s="136"/>
      <c r="FH5" s="135"/>
      <c r="FI5" s="224" t="s">
        <v>15</v>
      </c>
      <c r="FJ5" s="225"/>
      <c r="FK5" s="149" t="s">
        <v>16</v>
      </c>
      <c r="FL5" s="150"/>
      <c r="FM5" s="150"/>
      <c r="FN5" s="150"/>
      <c r="FO5" s="150"/>
      <c r="FP5" s="150"/>
      <c r="FQ5" s="150"/>
      <c r="FR5" s="151"/>
      <c r="FS5" s="136"/>
      <c r="FT5" s="224" t="s">
        <v>17</v>
      </c>
      <c r="FU5" s="225"/>
      <c r="FV5" s="149" t="s">
        <v>18</v>
      </c>
      <c r="FW5" s="150"/>
      <c r="FX5" s="150"/>
      <c r="FY5" s="150"/>
      <c r="FZ5" s="150"/>
      <c r="GA5" s="150"/>
      <c r="GB5" s="150"/>
      <c r="GC5" s="151"/>
      <c r="GD5" s="135"/>
      <c r="GE5" s="229"/>
      <c r="GF5" s="230"/>
      <c r="GG5" s="149"/>
      <c r="GH5" s="150"/>
      <c r="GI5" s="150"/>
      <c r="GJ5" s="150"/>
      <c r="GK5" s="150"/>
      <c r="GL5" s="150"/>
      <c r="GM5" s="150"/>
      <c r="GN5" s="151"/>
    </row>
    <row r="6" spans="1:196" ht="19.05" customHeight="1" x14ac:dyDescent="0.3">
      <c r="A6" s="127" t="str">
        <f>Ledenlijst!J4</f>
        <v>Breugelmans André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 t="s">
        <v>183</v>
      </c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>
        <v>3</v>
      </c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>
        <v>3</v>
      </c>
      <c r="BR6" s="19"/>
      <c r="BS6" s="19"/>
      <c r="BT6" s="19"/>
      <c r="BU6" s="19"/>
      <c r="BV6" s="19"/>
      <c r="BW6" s="19"/>
      <c r="BX6" s="19">
        <v>3</v>
      </c>
      <c r="BY6" s="19"/>
      <c r="BZ6" s="19"/>
      <c r="CA6" s="19"/>
      <c r="CB6" s="19"/>
      <c r="CC6" s="19"/>
      <c r="CD6" s="4"/>
      <c r="CE6" s="19">
        <v>3</v>
      </c>
      <c r="CF6" s="19"/>
      <c r="CG6" s="19"/>
      <c r="CH6" s="19"/>
      <c r="CI6" s="19"/>
      <c r="CJ6" s="19"/>
      <c r="CK6" s="19"/>
      <c r="CL6" s="19">
        <v>3</v>
      </c>
      <c r="CM6" s="19"/>
      <c r="CN6" s="19"/>
      <c r="CO6" s="19"/>
      <c r="CP6" s="19"/>
      <c r="CQ6" s="19"/>
      <c r="CR6" s="19"/>
      <c r="CS6" s="19">
        <v>3</v>
      </c>
      <c r="CT6" s="19"/>
      <c r="CU6" s="19"/>
      <c r="CV6" s="19"/>
      <c r="CW6" s="19"/>
      <c r="CX6" s="19"/>
      <c r="CY6" s="19"/>
      <c r="CZ6" s="19"/>
      <c r="DA6" s="19"/>
      <c r="DB6" s="19">
        <v>3</v>
      </c>
      <c r="DC6" s="19"/>
      <c r="DD6" s="19"/>
      <c r="DE6" s="19"/>
      <c r="DF6" s="4"/>
      <c r="DG6" s="4" t="s">
        <v>37</v>
      </c>
      <c r="DH6" s="4"/>
      <c r="DI6" s="19"/>
      <c r="DJ6" s="19"/>
      <c r="DK6" s="19"/>
      <c r="DL6" s="19"/>
      <c r="DM6" s="19"/>
      <c r="DN6" s="19"/>
      <c r="DO6" s="19"/>
      <c r="DP6" s="19">
        <v>3</v>
      </c>
      <c r="DQ6" s="19"/>
      <c r="DR6" s="19"/>
      <c r="DS6" s="19"/>
      <c r="DT6" s="19"/>
      <c r="DU6" s="19">
        <v>3</v>
      </c>
      <c r="DV6" s="19"/>
      <c r="DW6" s="30"/>
      <c r="DX6" s="30"/>
      <c r="DY6" s="30"/>
      <c r="DZ6" s="30"/>
      <c r="EA6" s="30"/>
      <c r="EB6" s="30" t="s">
        <v>37</v>
      </c>
      <c r="EC6" s="30"/>
      <c r="ED6" s="30"/>
      <c r="EE6" s="33"/>
      <c r="EF6" s="30"/>
      <c r="EG6" s="30"/>
      <c r="EH6" s="30"/>
      <c r="EI6" s="30"/>
      <c r="EJ6" s="30">
        <v>3</v>
      </c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28"/>
      <c r="EY6" s="7"/>
      <c r="FA6" s="152">
        <v>3</v>
      </c>
      <c r="FB6" s="147" t="s">
        <v>19</v>
      </c>
      <c r="FC6" s="136"/>
      <c r="FD6" s="136"/>
      <c r="FE6" s="135"/>
      <c r="FF6" s="135"/>
      <c r="FG6" s="136"/>
      <c r="FH6" s="135"/>
      <c r="FI6" s="224" t="s">
        <v>20</v>
      </c>
      <c r="FJ6" s="225"/>
      <c r="FK6" s="149" t="s">
        <v>21</v>
      </c>
      <c r="FL6" s="150"/>
      <c r="FM6" s="150"/>
      <c r="FN6" s="150"/>
      <c r="FO6" s="150"/>
      <c r="FP6" s="150"/>
      <c r="FQ6" s="150"/>
      <c r="FR6" s="151"/>
      <c r="FS6" s="136"/>
      <c r="FT6" s="224" t="s">
        <v>22</v>
      </c>
      <c r="FU6" s="225"/>
      <c r="FV6" s="149" t="s">
        <v>23</v>
      </c>
      <c r="FW6" s="150"/>
      <c r="FX6" s="150"/>
      <c r="FY6" s="150"/>
      <c r="FZ6" s="150"/>
      <c r="GA6" s="150"/>
      <c r="GB6" s="150"/>
      <c r="GC6" s="151"/>
      <c r="GD6" s="135"/>
      <c r="GE6" s="229"/>
      <c r="GF6" s="230"/>
      <c r="GG6" s="149"/>
      <c r="GH6" s="150"/>
      <c r="GI6" s="150"/>
      <c r="GJ6" s="150"/>
      <c r="GK6" s="150"/>
      <c r="GL6" s="150"/>
      <c r="GM6" s="150"/>
      <c r="GN6" s="151"/>
    </row>
    <row r="7" spans="1:196" ht="18.600000000000001" customHeight="1" x14ac:dyDescent="0.3">
      <c r="A7" s="127" t="str">
        <f>Ledenlijst!J5</f>
        <v>De Laat Johan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 t="s">
        <v>52</v>
      </c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 t="s">
        <v>30</v>
      </c>
      <c r="BK7" s="19"/>
      <c r="BL7" s="19"/>
      <c r="BM7" s="19"/>
      <c r="BN7" s="19"/>
      <c r="BO7" s="19"/>
      <c r="BP7" s="19"/>
      <c r="BQ7" s="19" t="s">
        <v>30</v>
      </c>
      <c r="BR7" s="19"/>
      <c r="BS7" s="19"/>
      <c r="BT7" s="19"/>
      <c r="BU7" s="19"/>
      <c r="BV7" s="19"/>
      <c r="BW7" s="19"/>
      <c r="BX7" s="19"/>
      <c r="BY7" s="19"/>
      <c r="BZ7" s="19" t="s">
        <v>30</v>
      </c>
      <c r="CA7" s="19"/>
      <c r="CB7" s="19"/>
      <c r="CC7" s="19"/>
      <c r="CD7" s="4"/>
      <c r="CE7" s="19">
        <v>3</v>
      </c>
      <c r="CF7" s="19"/>
      <c r="CG7" s="19"/>
      <c r="CH7" s="19"/>
      <c r="CI7" s="19"/>
      <c r="CJ7" s="19"/>
      <c r="CK7" s="19">
        <v>3</v>
      </c>
      <c r="CL7" s="19"/>
      <c r="CM7" s="19"/>
      <c r="CN7" s="19"/>
      <c r="CO7" s="19"/>
      <c r="CP7" s="19"/>
      <c r="CQ7" s="19"/>
      <c r="CR7" s="19"/>
      <c r="CS7" s="19" t="s">
        <v>30</v>
      </c>
      <c r="CT7" s="19"/>
      <c r="CU7" s="19"/>
      <c r="CV7" s="19">
        <v>4</v>
      </c>
      <c r="CW7" s="19"/>
      <c r="CX7" s="19"/>
      <c r="CY7" s="19" t="s">
        <v>52</v>
      </c>
      <c r="CZ7" s="19" t="s">
        <v>30</v>
      </c>
      <c r="DA7" s="19"/>
      <c r="DB7" s="19"/>
      <c r="DC7" s="19"/>
      <c r="DD7" s="19"/>
      <c r="DE7" s="19"/>
      <c r="DF7" s="4">
        <v>3</v>
      </c>
      <c r="DG7" s="4">
        <v>3</v>
      </c>
      <c r="DH7" s="4"/>
      <c r="DI7" s="19">
        <v>2</v>
      </c>
      <c r="DJ7" s="19"/>
      <c r="DK7" s="19"/>
      <c r="DL7" s="19"/>
      <c r="DM7" s="19" t="s">
        <v>20</v>
      </c>
      <c r="DN7" s="19" t="s">
        <v>30</v>
      </c>
      <c r="DO7" s="19"/>
      <c r="DP7" s="19"/>
      <c r="DQ7" s="19"/>
      <c r="DR7" s="19"/>
      <c r="DS7" s="19"/>
      <c r="DT7" s="19" t="s">
        <v>30</v>
      </c>
      <c r="DU7" s="19">
        <v>3</v>
      </c>
      <c r="DV7" s="19"/>
      <c r="DW7" s="30"/>
      <c r="DX7" s="30"/>
      <c r="DY7" s="30"/>
      <c r="DZ7" s="30"/>
      <c r="EA7" s="30"/>
      <c r="EB7" s="30" t="s">
        <v>30</v>
      </c>
      <c r="EC7" s="30"/>
      <c r="ED7" s="30">
        <v>4</v>
      </c>
      <c r="EE7" s="30"/>
      <c r="EF7" s="30"/>
      <c r="EG7" s="30"/>
      <c r="EH7" s="30" t="s">
        <v>30</v>
      </c>
      <c r="EI7" s="30" t="s">
        <v>20</v>
      </c>
      <c r="EJ7" s="30"/>
      <c r="EK7" s="30"/>
      <c r="EL7" s="30"/>
      <c r="EM7" s="30"/>
      <c r="EN7" s="30"/>
      <c r="EO7" s="30"/>
      <c r="EP7" s="34"/>
      <c r="EQ7" s="30"/>
      <c r="ER7" s="30"/>
      <c r="ES7" s="30"/>
      <c r="ET7" s="30"/>
      <c r="EU7" s="30"/>
      <c r="EV7" s="30"/>
      <c r="EW7" s="30"/>
      <c r="EX7" s="29"/>
      <c r="EY7" s="7"/>
      <c r="FA7" s="152">
        <v>4</v>
      </c>
      <c r="FB7" s="147" t="s">
        <v>24</v>
      </c>
      <c r="FC7" s="136"/>
      <c r="FD7" s="136"/>
      <c r="FE7" s="135"/>
      <c r="FF7" s="136"/>
      <c r="FG7" s="136"/>
      <c r="FH7" s="135"/>
      <c r="FI7" s="224" t="s">
        <v>25</v>
      </c>
      <c r="FJ7" s="225"/>
      <c r="FK7" s="149" t="s">
        <v>26</v>
      </c>
      <c r="FL7" s="150"/>
      <c r="FM7" s="150"/>
      <c r="FN7" s="150"/>
      <c r="FO7" s="150"/>
      <c r="FP7" s="150"/>
      <c r="FQ7" s="150"/>
      <c r="FR7" s="151"/>
      <c r="FS7" s="136"/>
      <c r="FT7" s="224" t="s">
        <v>27</v>
      </c>
      <c r="FU7" s="225"/>
      <c r="FV7" s="149" t="s">
        <v>28</v>
      </c>
      <c r="FW7" s="150"/>
      <c r="FX7" s="150"/>
      <c r="FY7" s="150"/>
      <c r="FZ7" s="150"/>
      <c r="GA7" s="150"/>
      <c r="GB7" s="150"/>
      <c r="GC7" s="151"/>
      <c r="GD7" s="135"/>
      <c r="GE7" s="229"/>
      <c r="GF7" s="230"/>
      <c r="GG7" s="149"/>
      <c r="GH7" s="150"/>
      <c r="GI7" s="150"/>
      <c r="GJ7" s="150"/>
      <c r="GK7" s="150"/>
      <c r="GL7" s="150"/>
      <c r="GM7" s="150"/>
      <c r="GN7" s="151"/>
    </row>
    <row r="8" spans="1:196" ht="19.05" customHeight="1" x14ac:dyDescent="0.3">
      <c r="A8" s="127" t="str">
        <f>Ledenlijst!J6</f>
        <v>Deelkens Eddy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>
        <v>3</v>
      </c>
      <c r="BC8" s="19"/>
      <c r="BD8" s="19"/>
      <c r="BE8" s="19"/>
      <c r="BF8" s="19"/>
      <c r="BG8" s="19"/>
      <c r="BH8" s="19"/>
      <c r="BI8" s="19">
        <v>3</v>
      </c>
      <c r="BJ8" s="19"/>
      <c r="BK8" s="19"/>
      <c r="BL8" s="19"/>
      <c r="BM8" s="19"/>
      <c r="BN8" s="19"/>
      <c r="BO8" s="19"/>
      <c r="BP8" s="19"/>
      <c r="BQ8" s="19">
        <v>3</v>
      </c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4">
        <v>3</v>
      </c>
      <c r="CF8" s="19"/>
      <c r="CG8" s="19"/>
      <c r="CH8" s="19" t="s">
        <v>30</v>
      </c>
      <c r="CI8" s="19"/>
      <c r="CJ8" s="19"/>
      <c r="CK8" s="19"/>
      <c r="CL8" s="19"/>
      <c r="CM8" s="19" t="s">
        <v>30</v>
      </c>
      <c r="CN8" s="19"/>
      <c r="CO8" s="19"/>
      <c r="CP8" s="19"/>
      <c r="CQ8" s="19"/>
      <c r="CR8" s="19">
        <v>3</v>
      </c>
      <c r="CS8" s="19"/>
      <c r="CT8" s="19"/>
      <c r="CU8" s="19"/>
      <c r="CV8" s="19"/>
      <c r="CW8" s="19"/>
      <c r="CX8" s="19"/>
      <c r="CY8" s="19"/>
      <c r="CZ8" s="19"/>
      <c r="DA8" s="19">
        <v>3</v>
      </c>
      <c r="DB8" s="19"/>
      <c r="DC8" s="19"/>
      <c r="DD8" s="19"/>
      <c r="DE8" s="19"/>
      <c r="DF8" s="4" t="s">
        <v>45</v>
      </c>
      <c r="DG8" s="4" t="s">
        <v>37</v>
      </c>
      <c r="DH8" s="4"/>
      <c r="DI8" s="19"/>
      <c r="DJ8" s="19"/>
      <c r="DK8" s="19"/>
      <c r="DL8" s="19"/>
      <c r="DM8" s="19" t="s">
        <v>66</v>
      </c>
      <c r="DN8" s="19"/>
      <c r="DO8" s="19"/>
      <c r="DP8" s="19"/>
      <c r="DQ8" s="19"/>
      <c r="DR8" s="19"/>
      <c r="DS8" s="19"/>
      <c r="DT8" s="19">
        <v>3</v>
      </c>
      <c r="DU8" s="19"/>
      <c r="DV8" s="19" t="s">
        <v>52</v>
      </c>
      <c r="DW8" s="30"/>
      <c r="DX8" s="30"/>
      <c r="DY8" s="30"/>
      <c r="DZ8" s="30"/>
      <c r="EA8" s="30">
        <v>3</v>
      </c>
      <c r="EB8" s="30" t="s">
        <v>37</v>
      </c>
      <c r="EC8" s="30"/>
      <c r="ED8" s="30"/>
      <c r="EE8" s="30"/>
      <c r="EF8" s="30"/>
      <c r="EG8" s="30"/>
      <c r="EH8" s="30"/>
      <c r="EI8" s="30">
        <v>3</v>
      </c>
      <c r="EJ8" s="30"/>
      <c r="EK8" s="30"/>
      <c r="EL8" s="30"/>
      <c r="EM8" s="30"/>
      <c r="EN8" s="30"/>
      <c r="EO8" s="30"/>
      <c r="EP8" s="32"/>
      <c r="EQ8" s="30"/>
      <c r="ER8" s="30"/>
      <c r="ES8" s="31"/>
      <c r="ET8" s="30"/>
      <c r="EU8" s="30"/>
      <c r="EV8" s="30"/>
      <c r="EW8" s="30"/>
      <c r="EX8" s="28"/>
      <c r="EY8" s="7"/>
      <c r="FA8" s="152" t="s">
        <v>30</v>
      </c>
      <c r="FB8" s="147" t="s">
        <v>31</v>
      </c>
      <c r="FC8" s="136"/>
      <c r="FD8" s="136"/>
      <c r="FE8" s="135"/>
      <c r="FF8" s="136"/>
      <c r="FG8" s="148"/>
      <c r="FH8" s="135"/>
      <c r="FI8" s="224" t="s">
        <v>32</v>
      </c>
      <c r="FJ8" s="225"/>
      <c r="FK8" s="149" t="s">
        <v>33</v>
      </c>
      <c r="FL8" s="150"/>
      <c r="FM8" s="150"/>
      <c r="FN8" s="150"/>
      <c r="FO8" s="150"/>
      <c r="FP8" s="150"/>
      <c r="FQ8" s="150"/>
      <c r="FR8" s="151"/>
      <c r="FS8" s="136"/>
      <c r="FT8" s="224" t="s">
        <v>34</v>
      </c>
      <c r="FU8" s="225"/>
      <c r="FV8" s="149" t="s">
        <v>35</v>
      </c>
      <c r="FW8" s="150"/>
      <c r="FX8" s="150"/>
      <c r="FY8" s="150"/>
      <c r="FZ8" s="150"/>
      <c r="GA8" s="150"/>
      <c r="GB8" s="150"/>
      <c r="GC8" s="151"/>
      <c r="GD8" s="135"/>
      <c r="GE8" s="229"/>
      <c r="GF8" s="230"/>
      <c r="GG8" s="149"/>
      <c r="GH8" s="150"/>
      <c r="GI8" s="150"/>
      <c r="GJ8" s="150"/>
      <c r="GK8" s="150"/>
      <c r="GL8" s="150"/>
      <c r="GM8" s="150"/>
      <c r="GN8" s="151"/>
    </row>
    <row r="9" spans="1:196" ht="19.05" customHeight="1" x14ac:dyDescent="0.3">
      <c r="A9" s="127" t="str">
        <f>Ledenlijst!J7</f>
        <v>Hamblok Henri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 t="s">
        <v>52</v>
      </c>
      <c r="V9" s="19"/>
      <c r="W9" s="19"/>
      <c r="X9" s="19"/>
      <c r="Y9" s="19"/>
      <c r="Z9" s="19" t="s">
        <v>37</v>
      </c>
      <c r="AA9" s="19"/>
      <c r="AB9" s="19" t="s">
        <v>52</v>
      </c>
      <c r="AC9" s="19"/>
      <c r="AD9" s="19"/>
      <c r="AE9" s="19"/>
      <c r="AF9" s="19"/>
      <c r="AG9" s="19" t="s">
        <v>37</v>
      </c>
      <c r="AH9" s="19"/>
      <c r="AI9" s="19"/>
      <c r="AJ9" s="19"/>
      <c r="AK9" s="19" t="s">
        <v>37</v>
      </c>
      <c r="AL9" s="19" t="s">
        <v>66</v>
      </c>
      <c r="AM9" s="19"/>
      <c r="AN9" s="19" t="s">
        <v>66</v>
      </c>
      <c r="AO9" s="19" t="s">
        <v>66</v>
      </c>
      <c r="AP9" s="19" t="s">
        <v>66</v>
      </c>
      <c r="AQ9" s="19" t="s">
        <v>66</v>
      </c>
      <c r="AR9" s="19" t="s">
        <v>66</v>
      </c>
      <c r="AS9" s="19" t="s">
        <v>66</v>
      </c>
      <c r="AT9" s="19"/>
      <c r="AU9" s="19"/>
      <c r="AV9" s="19"/>
      <c r="AW9" s="19"/>
      <c r="AX9" s="19"/>
      <c r="AY9" s="19"/>
      <c r="AZ9" s="19"/>
      <c r="BA9" s="19"/>
      <c r="BB9" s="19">
        <v>2</v>
      </c>
      <c r="BC9" s="19"/>
      <c r="BD9" s="19"/>
      <c r="BE9" s="19"/>
      <c r="BF9" s="19"/>
      <c r="BG9" s="19"/>
      <c r="BH9" s="19"/>
      <c r="BI9" s="19">
        <v>2</v>
      </c>
      <c r="BJ9" s="19"/>
      <c r="BK9" s="19"/>
      <c r="BL9" s="19"/>
      <c r="BM9" s="19"/>
      <c r="BN9" s="19"/>
      <c r="BO9" s="19"/>
      <c r="BP9" s="19">
        <v>2</v>
      </c>
      <c r="BQ9" s="19"/>
      <c r="BR9" s="19"/>
      <c r="BS9" s="19"/>
      <c r="BT9" s="19"/>
      <c r="BU9" s="19"/>
      <c r="BV9" s="19"/>
      <c r="BW9" s="19"/>
      <c r="BX9" s="19">
        <v>2</v>
      </c>
      <c r="BY9" s="19"/>
      <c r="BZ9" s="19"/>
      <c r="CA9" s="19"/>
      <c r="CB9" s="19"/>
      <c r="CC9" s="19"/>
      <c r="CD9" s="4">
        <v>2</v>
      </c>
      <c r="CE9" s="19"/>
      <c r="CF9" s="19"/>
      <c r="CG9" s="19"/>
      <c r="CH9" s="19"/>
      <c r="CI9" s="19"/>
      <c r="CJ9" s="19"/>
      <c r="CK9" s="19">
        <v>2</v>
      </c>
      <c r="CL9" s="19" t="s">
        <v>80</v>
      </c>
      <c r="CM9" s="19"/>
      <c r="CN9" s="19"/>
      <c r="CO9" s="19"/>
      <c r="CP9" s="19"/>
      <c r="CQ9" s="19"/>
      <c r="CR9" s="19">
        <v>2</v>
      </c>
      <c r="CS9" s="19"/>
      <c r="CT9" s="19"/>
      <c r="CU9" s="19"/>
      <c r="CV9" s="19"/>
      <c r="CW9" s="19"/>
      <c r="CX9" s="19"/>
      <c r="CY9" s="19">
        <v>2</v>
      </c>
      <c r="CZ9" s="19"/>
      <c r="DA9" s="19"/>
      <c r="DB9" s="19">
        <v>1</v>
      </c>
      <c r="DC9" s="19"/>
      <c r="DD9" s="19"/>
      <c r="DE9" s="19"/>
      <c r="DF9" s="4">
        <v>3</v>
      </c>
      <c r="DG9" s="4"/>
      <c r="DH9" s="4"/>
      <c r="DI9" s="19">
        <v>2</v>
      </c>
      <c r="DJ9" s="19"/>
      <c r="DK9" s="19"/>
      <c r="DL9" s="19"/>
      <c r="DM9" s="19">
        <v>2</v>
      </c>
      <c r="DN9" s="19"/>
      <c r="DO9" s="19" t="s">
        <v>38</v>
      </c>
      <c r="DP9" s="81"/>
      <c r="DQ9" s="19"/>
      <c r="DR9" s="19"/>
      <c r="DS9" s="19"/>
      <c r="DT9" s="19"/>
      <c r="DU9" s="19"/>
      <c r="DV9" s="19">
        <v>2</v>
      </c>
      <c r="DW9" s="30"/>
      <c r="DX9" s="30">
        <v>1</v>
      </c>
      <c r="DY9" s="30"/>
      <c r="DZ9" s="30"/>
      <c r="EA9" s="30">
        <v>2</v>
      </c>
      <c r="EB9" s="30"/>
      <c r="EC9" s="30"/>
      <c r="ED9" s="30"/>
      <c r="EE9" s="30"/>
      <c r="EF9" s="30"/>
      <c r="EG9" s="30"/>
      <c r="EH9" s="30">
        <v>2</v>
      </c>
      <c r="EI9" s="30"/>
      <c r="EJ9" s="30"/>
      <c r="EK9" s="30"/>
      <c r="EL9" s="30"/>
      <c r="EN9" s="30"/>
      <c r="EO9" s="30"/>
      <c r="EP9" s="33"/>
      <c r="EQ9" s="30"/>
      <c r="ER9" s="30"/>
      <c r="ES9" s="30"/>
      <c r="ET9" s="30"/>
      <c r="EU9" s="30"/>
      <c r="EV9" s="30"/>
      <c r="EW9" s="30"/>
      <c r="EX9" s="28"/>
      <c r="EY9" s="7"/>
      <c r="FA9" s="152" t="s">
        <v>38</v>
      </c>
      <c r="FB9" s="147" t="s">
        <v>39</v>
      </c>
      <c r="FC9" s="136"/>
      <c r="FD9" s="136"/>
      <c r="FE9" s="135"/>
      <c r="FF9" s="148"/>
      <c r="FG9" s="148"/>
      <c r="FH9" s="135"/>
      <c r="FI9" s="224" t="s">
        <v>40</v>
      </c>
      <c r="FJ9" s="225"/>
      <c r="FK9" s="149" t="s">
        <v>41</v>
      </c>
      <c r="FL9" s="150"/>
      <c r="FM9" s="150"/>
      <c r="FN9" s="150"/>
      <c r="FO9" s="150"/>
      <c r="FP9" s="150"/>
      <c r="FQ9" s="150"/>
      <c r="FR9" s="151"/>
      <c r="FS9" s="136"/>
      <c r="FT9" s="224" t="s">
        <v>42</v>
      </c>
      <c r="FU9" s="225"/>
      <c r="FV9" s="149" t="s">
        <v>43</v>
      </c>
      <c r="FW9" s="150"/>
      <c r="FX9" s="150"/>
      <c r="FY9" s="150"/>
      <c r="FZ9" s="150"/>
      <c r="GA9" s="150"/>
      <c r="GB9" s="150"/>
      <c r="GC9" s="151"/>
      <c r="GD9" s="135"/>
      <c r="GE9" s="229"/>
      <c r="GF9" s="230"/>
      <c r="GG9" s="149"/>
      <c r="GH9" s="150"/>
      <c r="GI9" s="150"/>
      <c r="GJ9" s="150"/>
      <c r="GK9" s="150"/>
      <c r="GL9" s="150"/>
      <c r="GM9" s="150"/>
      <c r="GN9" s="151"/>
    </row>
    <row r="10" spans="1:196" ht="19.05" customHeight="1" x14ac:dyDescent="0.3">
      <c r="A10" s="127" t="str">
        <f>Ledenlijst!J8</f>
        <v>Kayar Mehmet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O10" s="19"/>
      <c r="AP10" s="19"/>
      <c r="AQ10" s="19" t="s">
        <v>52</v>
      </c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 t="s">
        <v>38</v>
      </c>
      <c r="BF10" s="19"/>
      <c r="BG10" s="19"/>
      <c r="BH10" s="19"/>
      <c r="BI10" s="19"/>
      <c r="BJ10" s="19"/>
      <c r="BK10" s="19"/>
      <c r="BL10" s="19">
        <v>1</v>
      </c>
      <c r="BM10" s="19"/>
      <c r="BN10" s="19"/>
      <c r="BO10" s="19"/>
      <c r="BP10" s="19"/>
      <c r="BQ10" s="19"/>
      <c r="BR10" s="19"/>
      <c r="BS10" s="19"/>
      <c r="BT10" s="19">
        <v>1</v>
      </c>
      <c r="BU10" s="19"/>
      <c r="BV10" s="19"/>
      <c r="BW10" s="19"/>
      <c r="BX10" s="19"/>
      <c r="BY10" s="19"/>
      <c r="BZ10" s="19"/>
      <c r="CA10" s="19">
        <v>1</v>
      </c>
      <c r="CB10" s="19"/>
      <c r="CC10" s="19"/>
      <c r="CD10" s="4"/>
      <c r="CE10" s="19" t="s">
        <v>59</v>
      </c>
      <c r="CF10" s="19"/>
      <c r="CG10" s="19">
        <v>1</v>
      </c>
      <c r="CH10" s="19"/>
      <c r="CI10" s="19"/>
      <c r="CJ10" s="19"/>
      <c r="CK10" s="19">
        <v>3</v>
      </c>
      <c r="CL10" s="19"/>
      <c r="CM10" s="19"/>
      <c r="CN10" s="19"/>
      <c r="CO10" s="19"/>
      <c r="CP10" s="19"/>
      <c r="CQ10" s="19"/>
      <c r="CR10" s="19"/>
      <c r="CS10" s="19"/>
      <c r="CT10" s="19"/>
      <c r="CU10" s="19" t="s">
        <v>38</v>
      </c>
      <c r="CV10" s="19"/>
      <c r="CW10" s="19"/>
      <c r="CX10" s="19"/>
      <c r="CY10" s="19"/>
      <c r="CZ10" s="19" t="s">
        <v>30</v>
      </c>
      <c r="DA10" s="19"/>
      <c r="DB10" s="19" t="s">
        <v>38</v>
      </c>
      <c r="DC10" s="19"/>
      <c r="DD10" s="19"/>
      <c r="DE10" s="19"/>
      <c r="DF10" s="4" t="s">
        <v>38</v>
      </c>
      <c r="DG10" s="4" t="s">
        <v>52</v>
      </c>
      <c r="DH10" s="4"/>
      <c r="DI10" s="19"/>
      <c r="DJ10" s="19">
        <v>1</v>
      </c>
      <c r="DK10" s="19"/>
      <c r="DL10" s="19"/>
      <c r="DM10" s="19">
        <v>2</v>
      </c>
      <c r="DN10" s="19">
        <v>3</v>
      </c>
      <c r="DO10" s="19"/>
      <c r="DP10" s="19">
        <v>1</v>
      </c>
      <c r="DQ10" s="19"/>
      <c r="DR10" s="19"/>
      <c r="DS10" s="19"/>
      <c r="DT10" s="19">
        <v>3</v>
      </c>
      <c r="DU10" s="19"/>
      <c r="DV10" s="19"/>
      <c r="DW10" s="30"/>
      <c r="DX10" s="30"/>
      <c r="DY10" s="30"/>
      <c r="DZ10" s="30"/>
      <c r="EA10" s="30"/>
      <c r="EB10" s="30">
        <v>3</v>
      </c>
      <c r="EC10" s="30" t="s">
        <v>38</v>
      </c>
      <c r="ED10" s="30"/>
      <c r="EE10" s="30"/>
      <c r="EF10" s="30"/>
      <c r="EG10" s="30"/>
      <c r="EH10" s="30"/>
      <c r="EI10" s="30"/>
      <c r="EJ10" s="30"/>
      <c r="EK10" s="30" t="s">
        <v>52</v>
      </c>
      <c r="EL10" s="30"/>
      <c r="EM10" s="30"/>
      <c r="EN10" s="30"/>
      <c r="EO10" s="30"/>
      <c r="EP10" s="31"/>
      <c r="EQ10" s="30"/>
      <c r="ER10" s="30"/>
      <c r="ES10" s="30"/>
      <c r="ET10" s="30"/>
      <c r="EU10" s="30"/>
      <c r="EV10" s="30"/>
      <c r="EW10" s="30"/>
      <c r="EX10" s="28"/>
      <c r="EY10" s="7"/>
      <c r="FA10" s="42" t="s">
        <v>37</v>
      </c>
      <c r="FB10" s="153" t="s">
        <v>46</v>
      </c>
      <c r="FC10" s="136"/>
      <c r="FD10" s="136"/>
      <c r="FE10" s="135"/>
      <c r="FF10" s="135"/>
      <c r="FG10" s="148"/>
      <c r="FH10" s="135"/>
      <c r="FI10" s="224" t="s">
        <v>47</v>
      </c>
      <c r="FJ10" s="225"/>
      <c r="FK10" s="149" t="s">
        <v>48</v>
      </c>
      <c r="FL10" s="150"/>
      <c r="FM10" s="150"/>
      <c r="FN10" s="150"/>
      <c r="FO10" s="150"/>
      <c r="FP10" s="150"/>
      <c r="FQ10" s="150"/>
      <c r="FR10" s="151"/>
      <c r="FS10" s="136"/>
      <c r="FT10" s="224" t="s">
        <v>49</v>
      </c>
      <c r="FU10" s="225"/>
      <c r="FV10" s="149" t="s">
        <v>50</v>
      </c>
      <c r="FW10" s="150"/>
      <c r="FX10" s="150"/>
      <c r="FY10" s="150"/>
      <c r="FZ10" s="150"/>
      <c r="GA10" s="150"/>
      <c r="GB10" s="150"/>
      <c r="GC10" s="151"/>
      <c r="GD10" s="135"/>
      <c r="GE10" s="229"/>
      <c r="GF10" s="230"/>
      <c r="GG10" s="149"/>
      <c r="GH10" s="150"/>
      <c r="GI10" s="150"/>
      <c r="GJ10" s="150"/>
      <c r="GK10" s="150"/>
      <c r="GL10" s="150"/>
      <c r="GM10" s="150"/>
      <c r="GN10" s="151"/>
    </row>
    <row r="11" spans="1:196" ht="19.05" customHeight="1" x14ac:dyDescent="0.3">
      <c r="A11" s="127" t="str">
        <f>Ledenlijst!J9</f>
        <v>Kemps Freddy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>
        <v>1</v>
      </c>
      <c r="AR11" s="19"/>
      <c r="AS11" s="19"/>
      <c r="AT11" s="19"/>
      <c r="AU11" s="19"/>
      <c r="AV11" s="19"/>
      <c r="AW11" s="19"/>
      <c r="AX11" s="19"/>
      <c r="AY11" s="19">
        <v>1</v>
      </c>
      <c r="AZ11" s="19"/>
      <c r="BA11" s="19"/>
      <c r="BB11" s="19"/>
      <c r="BC11" s="19"/>
      <c r="BE11" s="19"/>
      <c r="BF11" s="19"/>
      <c r="BG11" s="19"/>
      <c r="BH11" s="19"/>
      <c r="BI11" s="19"/>
      <c r="BJ11" s="19"/>
      <c r="BK11" s="19"/>
      <c r="BL11" s="19">
        <v>1</v>
      </c>
      <c r="BM11" s="19"/>
      <c r="BN11" s="19"/>
      <c r="BO11" s="19"/>
      <c r="BP11" s="19"/>
      <c r="BQ11" s="19"/>
      <c r="BR11" s="19"/>
      <c r="BS11" s="19"/>
      <c r="BT11" s="19">
        <v>1</v>
      </c>
      <c r="BU11" s="19"/>
      <c r="BV11" s="19"/>
      <c r="BW11" s="19"/>
      <c r="BX11" s="19"/>
      <c r="BY11" s="19"/>
      <c r="BZ11" s="19"/>
      <c r="CA11" s="19">
        <v>1</v>
      </c>
      <c r="CB11" s="19"/>
      <c r="CC11" s="19"/>
      <c r="CD11" s="4"/>
      <c r="CE11" s="19"/>
      <c r="CF11" s="19"/>
      <c r="CG11" s="19"/>
      <c r="CH11" s="19">
        <v>1</v>
      </c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>
        <v>1</v>
      </c>
      <c r="CW11" s="19"/>
      <c r="CX11" s="19"/>
      <c r="CY11" s="19"/>
      <c r="CZ11" s="19"/>
      <c r="DA11" s="19"/>
      <c r="DB11" s="19"/>
      <c r="DC11" s="19">
        <v>1</v>
      </c>
      <c r="DD11" s="19"/>
      <c r="DE11" s="19"/>
      <c r="DF11" s="4" t="s">
        <v>30</v>
      </c>
      <c r="DG11" s="4"/>
      <c r="DH11" s="4"/>
      <c r="DI11" s="19"/>
      <c r="DJ11" s="19" t="s">
        <v>37</v>
      </c>
      <c r="DK11" s="19"/>
      <c r="DL11" s="19"/>
      <c r="DM11" s="19"/>
      <c r="DN11" s="19"/>
      <c r="DO11" s="19"/>
      <c r="DP11" s="19">
        <v>1</v>
      </c>
      <c r="DQ11" s="19">
        <v>1</v>
      </c>
      <c r="DR11" s="19"/>
      <c r="DS11" s="19"/>
      <c r="DT11" s="19"/>
      <c r="DU11" s="19"/>
      <c r="DV11" s="19" t="s">
        <v>37</v>
      </c>
      <c r="DW11" s="30"/>
      <c r="DX11" s="30">
        <v>1</v>
      </c>
      <c r="DY11" s="30"/>
      <c r="DZ11" s="30"/>
      <c r="EA11" s="30"/>
      <c r="EB11" s="30"/>
      <c r="EC11" s="30"/>
      <c r="ED11" s="30"/>
      <c r="EE11" s="30">
        <v>1</v>
      </c>
      <c r="EF11" s="30"/>
      <c r="EG11" s="30"/>
      <c r="EH11" s="30"/>
      <c r="EI11" s="30"/>
      <c r="EJ11" s="30"/>
      <c r="EK11" s="30"/>
      <c r="EL11" s="30"/>
      <c r="EN11" s="30"/>
      <c r="EO11" s="30"/>
      <c r="EP11" s="32"/>
      <c r="EQ11" s="31"/>
      <c r="ER11" s="30"/>
      <c r="ES11" s="30"/>
      <c r="ET11" s="30"/>
      <c r="EU11" s="30"/>
      <c r="EV11" s="30"/>
      <c r="EW11" s="30"/>
      <c r="EX11" s="28"/>
      <c r="EY11" s="7"/>
      <c r="FA11" s="41" t="s">
        <v>53</v>
      </c>
      <c r="FB11" s="153" t="s">
        <v>54</v>
      </c>
      <c r="FC11" s="148"/>
      <c r="FD11" s="136"/>
      <c r="FE11" s="135"/>
      <c r="FF11" s="135"/>
      <c r="FG11" s="148"/>
      <c r="FH11" s="135"/>
      <c r="FI11" s="224" t="s">
        <v>61</v>
      </c>
      <c r="FJ11" s="225"/>
      <c r="FK11" s="149" t="s">
        <v>62</v>
      </c>
      <c r="FL11" s="150"/>
      <c r="FM11" s="150"/>
      <c r="FN11" s="150"/>
      <c r="FO11" s="150"/>
      <c r="FP11" s="150"/>
      <c r="FQ11" s="150"/>
      <c r="FR11" s="151"/>
      <c r="FS11" s="136"/>
      <c r="FT11" s="224" t="s">
        <v>57</v>
      </c>
      <c r="FU11" s="225"/>
      <c r="FV11" s="149" t="s">
        <v>58</v>
      </c>
      <c r="FW11" s="150"/>
      <c r="FX11" s="150"/>
      <c r="FY11" s="150"/>
      <c r="FZ11" s="150"/>
      <c r="GA11" s="150"/>
      <c r="GB11" s="150"/>
      <c r="GC11" s="151"/>
      <c r="GD11" s="135"/>
      <c r="GE11" s="229"/>
      <c r="GF11" s="230"/>
      <c r="GG11" s="149"/>
      <c r="GH11" s="150"/>
      <c r="GI11" s="150"/>
      <c r="GJ11" s="150"/>
      <c r="GK11" s="150"/>
      <c r="GL11" s="150"/>
      <c r="GM11" s="150"/>
      <c r="GN11" s="151"/>
    </row>
    <row r="12" spans="1:196" ht="19.05" customHeight="1" x14ac:dyDescent="0.3">
      <c r="A12" s="127" t="str">
        <f>Ledenlijst!J10</f>
        <v>Kuyken Leo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 t="s">
        <v>37</v>
      </c>
      <c r="U12" s="19"/>
      <c r="V12" s="19"/>
      <c r="W12" s="19"/>
      <c r="X12" s="19"/>
      <c r="Y12" s="19"/>
      <c r="Z12" s="19" t="s">
        <v>37</v>
      </c>
      <c r="AA12" s="19"/>
      <c r="AB12" s="19"/>
      <c r="AC12" s="19" t="s">
        <v>52</v>
      </c>
      <c r="AD12" s="19"/>
      <c r="AE12" s="19"/>
      <c r="AF12" s="19"/>
      <c r="AG12" s="19"/>
      <c r="AH12" s="19"/>
      <c r="AI12" s="19"/>
      <c r="AJ12" s="19"/>
      <c r="AK12" s="19" t="s">
        <v>52</v>
      </c>
      <c r="AL12" s="19"/>
      <c r="AM12" s="19"/>
      <c r="AN12" s="19" t="s">
        <v>37</v>
      </c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>
        <v>3</v>
      </c>
      <c r="BC12" s="19"/>
      <c r="BD12" s="19"/>
      <c r="BE12" s="19"/>
      <c r="BF12" s="19"/>
      <c r="BG12" s="19"/>
      <c r="BH12" s="19"/>
      <c r="BI12" s="19">
        <v>3</v>
      </c>
      <c r="BJ12" s="19"/>
      <c r="BK12" s="19"/>
      <c r="BL12" s="19"/>
      <c r="BM12" s="19"/>
      <c r="BN12" s="19"/>
      <c r="BO12" s="19"/>
      <c r="BP12" s="19"/>
      <c r="BQ12" s="19">
        <v>3</v>
      </c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4">
        <v>3</v>
      </c>
      <c r="CE12" s="19"/>
      <c r="CF12" s="19"/>
      <c r="CH12" s="19" t="s">
        <v>30</v>
      </c>
      <c r="CI12" s="19"/>
      <c r="CJ12" s="19"/>
      <c r="CK12" s="19">
        <v>3</v>
      </c>
      <c r="CL12" s="19"/>
      <c r="CM12" s="19"/>
      <c r="CN12" s="19"/>
      <c r="CO12" s="19"/>
      <c r="CP12" s="19"/>
      <c r="CQ12" s="19"/>
      <c r="CR12" s="19" t="s">
        <v>37</v>
      </c>
      <c r="CS12" s="19"/>
      <c r="CT12" s="19">
        <v>3</v>
      </c>
      <c r="CU12" s="19"/>
      <c r="CV12" s="19"/>
      <c r="CW12" s="19"/>
      <c r="CX12" s="19"/>
      <c r="CY12" s="19"/>
      <c r="CZ12" s="19"/>
      <c r="DA12" s="19">
        <v>3</v>
      </c>
      <c r="DB12" s="19"/>
      <c r="DC12" s="19"/>
      <c r="DD12" s="19"/>
      <c r="DE12" s="19"/>
      <c r="DF12" s="4" t="s">
        <v>45</v>
      </c>
      <c r="DG12" s="4"/>
      <c r="DH12" s="4"/>
      <c r="DI12" s="19"/>
      <c r="DJ12" s="19"/>
      <c r="DK12" s="19"/>
      <c r="DL12" s="19"/>
      <c r="DM12" s="19" t="s">
        <v>45</v>
      </c>
      <c r="DN12" s="19" t="s">
        <v>45</v>
      </c>
      <c r="DO12" s="19"/>
      <c r="DP12" s="19"/>
      <c r="DQ12" s="19"/>
      <c r="DR12" s="19"/>
      <c r="DS12" s="19"/>
      <c r="DT12" s="19">
        <v>3</v>
      </c>
      <c r="DU12" s="19" t="s">
        <v>45</v>
      </c>
      <c r="DV12" s="19"/>
      <c r="DW12" s="19"/>
      <c r="DX12" s="19"/>
      <c r="DY12" s="28"/>
      <c r="DZ12" s="28"/>
      <c r="EA12" s="28">
        <v>3</v>
      </c>
      <c r="EB12" s="28"/>
      <c r="EC12" s="28"/>
      <c r="ED12" s="28"/>
      <c r="EE12" s="28"/>
      <c r="EF12" s="28"/>
      <c r="EG12" s="28"/>
      <c r="EH12" s="28"/>
      <c r="EI12" s="28">
        <v>3</v>
      </c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30"/>
      <c r="EX12" s="28"/>
      <c r="EY12" s="7"/>
      <c r="FA12" s="43" t="s">
        <v>52</v>
      </c>
      <c r="FB12" s="147" t="s">
        <v>60</v>
      </c>
      <c r="FC12" s="136"/>
      <c r="FD12" s="136"/>
      <c r="FE12" s="135"/>
      <c r="FF12" s="148"/>
      <c r="FG12" s="135"/>
      <c r="FH12" s="135"/>
      <c r="FI12" s="224" t="s">
        <v>68</v>
      </c>
      <c r="FJ12" s="225"/>
      <c r="FK12" s="149" t="s">
        <v>69</v>
      </c>
      <c r="FL12" s="150"/>
      <c r="FM12" s="150"/>
      <c r="FN12" s="150"/>
      <c r="FO12" s="150"/>
      <c r="FP12" s="150"/>
      <c r="FQ12" s="150"/>
      <c r="FR12" s="151"/>
      <c r="FS12" s="136"/>
      <c r="FT12" s="224" t="s">
        <v>63</v>
      </c>
      <c r="FU12" s="225"/>
      <c r="FV12" s="149" t="s">
        <v>64</v>
      </c>
      <c r="FW12" s="150"/>
      <c r="FX12" s="150"/>
      <c r="FY12" s="150"/>
      <c r="FZ12" s="150"/>
      <c r="GA12" s="150"/>
      <c r="GB12" s="150"/>
      <c r="GC12" s="151"/>
      <c r="GD12" s="135"/>
      <c r="GE12" s="229"/>
      <c r="GF12" s="230"/>
      <c r="GG12" s="149"/>
      <c r="GH12" s="150"/>
      <c r="GI12" s="150"/>
      <c r="GJ12" s="150"/>
      <c r="GK12" s="150"/>
      <c r="GL12" s="150"/>
      <c r="GM12" s="150"/>
      <c r="GN12" s="151"/>
    </row>
    <row r="13" spans="1:196" ht="19.05" customHeight="1" x14ac:dyDescent="0.3">
      <c r="A13" s="127" t="str">
        <f>Ledenlijst!J11</f>
        <v>Leuse Dieter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 t="s">
        <v>336</v>
      </c>
      <c r="M13" s="19"/>
      <c r="N13" s="19"/>
      <c r="O13" s="19"/>
      <c r="P13" s="19" t="s">
        <v>336</v>
      </c>
      <c r="Q13" s="19"/>
      <c r="R13" s="19"/>
      <c r="S13" s="19" t="s">
        <v>336</v>
      </c>
      <c r="T13" s="19"/>
      <c r="U13" s="19"/>
      <c r="V13" s="19"/>
      <c r="W13" s="19"/>
      <c r="X13" s="19" t="s">
        <v>336</v>
      </c>
      <c r="Y13" s="19"/>
      <c r="Z13" s="19"/>
      <c r="AA13" s="19"/>
      <c r="AB13" s="19"/>
      <c r="AC13" s="19"/>
      <c r="AD13" s="19" t="s">
        <v>336</v>
      </c>
      <c r="AE13" s="19"/>
      <c r="AF13" s="19"/>
      <c r="AG13" s="19" t="s">
        <v>336</v>
      </c>
      <c r="AH13" s="19"/>
      <c r="AI13" s="19"/>
      <c r="AJ13" s="19"/>
      <c r="AK13" s="19" t="s">
        <v>336</v>
      </c>
      <c r="AL13" s="19"/>
      <c r="AM13" s="19"/>
      <c r="AN13" s="19" t="s">
        <v>336</v>
      </c>
      <c r="AO13" s="19"/>
      <c r="AP13" s="19"/>
      <c r="AQ13" s="19"/>
      <c r="AR13" s="19" t="s">
        <v>336</v>
      </c>
      <c r="AS13" s="19"/>
      <c r="AT13" s="19"/>
      <c r="AU13" s="19" t="s">
        <v>336</v>
      </c>
      <c r="AV13" s="19"/>
      <c r="AW13" s="19"/>
      <c r="AX13" s="19"/>
      <c r="AY13" s="19" t="s">
        <v>336</v>
      </c>
      <c r="AZ13" s="19"/>
      <c r="BA13" s="19"/>
      <c r="BB13" s="19" t="s">
        <v>336</v>
      </c>
      <c r="BC13" s="19"/>
      <c r="BD13" s="19"/>
      <c r="BE13" s="19"/>
      <c r="BF13" s="19"/>
      <c r="BG13" s="19" t="s">
        <v>336</v>
      </c>
      <c r="BH13" s="19"/>
      <c r="BI13" s="19" t="s">
        <v>336</v>
      </c>
      <c r="BJ13" s="19"/>
      <c r="BK13" s="19"/>
      <c r="BL13" s="19"/>
      <c r="BM13" s="19" t="s">
        <v>336</v>
      </c>
      <c r="BN13" s="19"/>
      <c r="BO13" s="19"/>
      <c r="BP13" s="19" t="s">
        <v>336</v>
      </c>
      <c r="BQ13" s="19">
        <v>3</v>
      </c>
      <c r="BR13" s="19"/>
      <c r="BS13" s="19"/>
      <c r="BT13" s="19" t="s">
        <v>336</v>
      </c>
      <c r="BU13" s="19"/>
      <c r="BV13" s="19"/>
      <c r="BW13" s="19" t="s">
        <v>336</v>
      </c>
      <c r="BX13" s="19">
        <v>3</v>
      </c>
      <c r="BY13" s="19"/>
      <c r="BZ13" s="19"/>
      <c r="CA13" s="19" t="s">
        <v>336</v>
      </c>
      <c r="CB13" s="19"/>
      <c r="CC13" s="19"/>
      <c r="CD13" s="19" t="s">
        <v>336</v>
      </c>
      <c r="CE13" s="19">
        <v>3</v>
      </c>
      <c r="CF13" s="19"/>
      <c r="CG13" s="19"/>
      <c r="CH13" s="19" t="s">
        <v>336</v>
      </c>
      <c r="CI13" s="19"/>
      <c r="CJ13" s="19"/>
      <c r="CK13" s="19" t="s">
        <v>66</v>
      </c>
      <c r="CL13" s="19">
        <v>3</v>
      </c>
      <c r="CM13" s="19"/>
      <c r="CN13" s="19"/>
      <c r="CO13" s="19" t="s">
        <v>336</v>
      </c>
      <c r="CP13" s="19"/>
      <c r="CQ13" s="19"/>
      <c r="CR13" s="19" t="s">
        <v>336</v>
      </c>
      <c r="CS13" s="19">
        <v>3</v>
      </c>
      <c r="CT13" s="19"/>
      <c r="CU13" s="19"/>
      <c r="CV13" s="19" t="s">
        <v>336</v>
      </c>
      <c r="CW13" s="19"/>
      <c r="CX13" s="19"/>
      <c r="CY13" s="19" t="s">
        <v>336</v>
      </c>
      <c r="CZ13" s="19"/>
      <c r="DA13" s="19"/>
      <c r="DB13" s="19">
        <v>3</v>
      </c>
      <c r="DC13" s="19" t="s">
        <v>336</v>
      </c>
      <c r="DD13" s="19"/>
      <c r="DE13" s="19"/>
      <c r="DF13" s="19" t="s">
        <v>336</v>
      </c>
      <c r="DG13" s="19">
        <v>3</v>
      </c>
      <c r="DH13" s="19"/>
      <c r="DI13" s="19"/>
      <c r="DJ13" s="19" t="s">
        <v>336</v>
      </c>
      <c r="DK13" s="19"/>
      <c r="DL13" s="81"/>
      <c r="DM13" s="19" t="s">
        <v>336</v>
      </c>
      <c r="DN13" s="19"/>
      <c r="DO13" s="19"/>
      <c r="DP13" s="19">
        <v>3</v>
      </c>
      <c r="DQ13" s="19" t="s">
        <v>336</v>
      </c>
      <c r="DR13" s="19"/>
      <c r="DS13" s="19"/>
      <c r="DT13" s="19" t="s">
        <v>336</v>
      </c>
      <c r="DU13" s="19" t="s">
        <v>336</v>
      </c>
      <c r="DV13" s="19"/>
      <c r="DW13" s="19"/>
      <c r="DX13" s="19" t="s">
        <v>336</v>
      </c>
      <c r="DY13" s="30"/>
      <c r="DZ13" s="30"/>
      <c r="EA13" s="19" t="s">
        <v>336</v>
      </c>
      <c r="EB13" s="19">
        <v>3</v>
      </c>
      <c r="EC13" s="19"/>
      <c r="ED13" s="19"/>
      <c r="EE13" s="19" t="s">
        <v>336</v>
      </c>
      <c r="EF13" s="30"/>
      <c r="EG13" s="30"/>
      <c r="EH13" s="19" t="s">
        <v>336</v>
      </c>
      <c r="EI13" s="19"/>
      <c r="EJ13" s="19">
        <v>3</v>
      </c>
      <c r="EK13" s="19"/>
      <c r="EL13" s="19" t="s">
        <v>336</v>
      </c>
      <c r="EM13" s="30"/>
      <c r="EN13" s="30"/>
      <c r="EO13" s="19" t="s">
        <v>336</v>
      </c>
      <c r="EP13" s="19"/>
      <c r="EQ13" s="19"/>
      <c r="ER13" s="19"/>
      <c r="ES13" s="19" t="s">
        <v>336</v>
      </c>
      <c r="ET13" s="30"/>
      <c r="EU13" s="30"/>
      <c r="EV13" s="19" t="s">
        <v>336</v>
      </c>
      <c r="EW13" s="30"/>
      <c r="EX13" s="19"/>
      <c r="EY13" s="7"/>
      <c r="FA13" s="154" t="s">
        <v>66</v>
      </c>
      <c r="FB13" s="147" t="s">
        <v>67</v>
      </c>
      <c r="FC13" s="136"/>
      <c r="FD13" s="135"/>
      <c r="FE13" s="135"/>
      <c r="FF13" s="148"/>
      <c r="FG13" s="135"/>
      <c r="FH13" s="135"/>
      <c r="FI13" s="224" t="s">
        <v>73</v>
      </c>
      <c r="FJ13" s="225"/>
      <c r="FK13" s="149" t="s">
        <v>74</v>
      </c>
      <c r="FL13" s="150"/>
      <c r="FM13" s="150"/>
      <c r="FN13" s="150"/>
      <c r="FO13" s="150"/>
      <c r="FP13" s="150"/>
      <c r="FQ13" s="150"/>
      <c r="FR13" s="151"/>
      <c r="FS13" s="136"/>
      <c r="FT13" s="224" t="s">
        <v>70</v>
      </c>
      <c r="FU13" s="225"/>
      <c r="FV13" s="149" t="s">
        <v>71</v>
      </c>
      <c r="FW13" s="150"/>
      <c r="FX13" s="150"/>
      <c r="FY13" s="150"/>
      <c r="FZ13" s="150"/>
      <c r="GA13" s="150"/>
      <c r="GB13" s="150"/>
      <c r="GC13" s="151"/>
      <c r="GD13" s="135"/>
      <c r="GE13" s="229"/>
      <c r="GF13" s="230"/>
      <c r="GG13" s="149"/>
      <c r="GH13" s="150"/>
      <c r="GI13" s="150"/>
      <c r="GJ13" s="150"/>
      <c r="GK13" s="150"/>
      <c r="GL13" s="150"/>
      <c r="GM13" s="150"/>
      <c r="GN13" s="151"/>
    </row>
    <row r="14" spans="1:196" ht="19.05" customHeight="1" x14ac:dyDescent="0.3">
      <c r="A14" s="127" t="str">
        <f>Ledenlijst!J12</f>
        <v>Lodewijks Ferdinand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 t="s">
        <v>52</v>
      </c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>
        <v>1</v>
      </c>
      <c r="AR14" s="19"/>
      <c r="AS14" s="19"/>
      <c r="AT14" s="19"/>
      <c r="AU14" s="19"/>
      <c r="AV14" s="19"/>
      <c r="AW14" s="19"/>
      <c r="AX14" s="19"/>
      <c r="AY14" s="19"/>
      <c r="AZ14" s="19">
        <v>1</v>
      </c>
      <c r="BA14" s="19"/>
      <c r="BB14" s="19"/>
      <c r="BC14" s="19">
        <v>3</v>
      </c>
      <c r="BD14" s="19"/>
      <c r="BE14" s="19">
        <v>1</v>
      </c>
      <c r="BF14" s="19"/>
      <c r="BG14" s="19"/>
      <c r="BH14" s="19"/>
      <c r="BI14" s="19" t="s">
        <v>38</v>
      </c>
      <c r="BJ14" s="19"/>
      <c r="BK14" s="19"/>
      <c r="BL14" s="19"/>
      <c r="BM14" s="19"/>
      <c r="BN14" s="19"/>
      <c r="BO14" s="19"/>
      <c r="BP14" s="19"/>
      <c r="BQ14" s="19">
        <v>3</v>
      </c>
      <c r="BR14" s="19"/>
      <c r="BS14" s="19"/>
      <c r="BT14" s="19"/>
      <c r="BU14" s="19"/>
      <c r="BV14" s="19"/>
      <c r="BW14" s="19"/>
      <c r="BX14" s="19">
        <v>3</v>
      </c>
      <c r="BY14" s="19"/>
      <c r="CA14" s="19"/>
      <c r="CB14" s="19"/>
      <c r="CC14" s="19"/>
      <c r="CD14" s="19"/>
      <c r="CE14" s="19">
        <v>3</v>
      </c>
      <c r="CF14" s="19"/>
      <c r="CG14" s="19"/>
      <c r="CH14" s="19">
        <v>1</v>
      </c>
      <c r="CI14" s="19"/>
      <c r="CJ14" s="19"/>
      <c r="CK14" s="19" t="s">
        <v>38</v>
      </c>
      <c r="CL14" s="19"/>
      <c r="CM14" s="19"/>
      <c r="CN14" s="19"/>
      <c r="CO14" s="19"/>
      <c r="CP14" s="19"/>
      <c r="CQ14" s="19"/>
      <c r="CR14" s="19"/>
      <c r="CS14" s="19">
        <v>3</v>
      </c>
      <c r="CT14" s="19"/>
      <c r="CU14" s="19"/>
      <c r="CV14" s="19">
        <v>1</v>
      </c>
      <c r="CW14" s="19"/>
      <c r="CX14" s="19"/>
      <c r="CY14" s="19" t="s">
        <v>52</v>
      </c>
      <c r="CZ14" s="19"/>
      <c r="DA14" s="19"/>
      <c r="DB14" s="19">
        <v>3</v>
      </c>
      <c r="DC14" s="19"/>
      <c r="DD14" s="19"/>
      <c r="DE14" s="19"/>
      <c r="DF14" s="19">
        <v>3</v>
      </c>
      <c r="DG14" s="19">
        <v>3</v>
      </c>
      <c r="DH14" s="4" t="s">
        <v>37</v>
      </c>
      <c r="DI14" s="19"/>
      <c r="DJ14" s="19">
        <v>1</v>
      </c>
      <c r="DK14" s="19"/>
      <c r="DL14" s="19"/>
      <c r="DM14" s="19" t="s">
        <v>20</v>
      </c>
      <c r="DN14" s="19"/>
      <c r="DO14" s="19" t="s">
        <v>38</v>
      </c>
      <c r="DP14" s="19">
        <v>3</v>
      </c>
      <c r="DQ14" s="19" t="s">
        <v>52</v>
      </c>
      <c r="DR14" s="19"/>
      <c r="DS14" s="19"/>
      <c r="DT14" s="19"/>
      <c r="DU14" s="19">
        <v>3</v>
      </c>
      <c r="DV14" s="19"/>
      <c r="DW14" s="19"/>
      <c r="DX14" s="19">
        <v>1</v>
      </c>
      <c r="DY14" s="19"/>
      <c r="DZ14" s="19"/>
      <c r="EA14" s="19"/>
      <c r="EB14" s="19">
        <v>3</v>
      </c>
      <c r="EC14" s="28"/>
      <c r="ED14" s="19">
        <v>4</v>
      </c>
      <c r="EE14" s="19"/>
      <c r="EF14" s="19"/>
      <c r="EG14" s="19" t="s">
        <v>20</v>
      </c>
      <c r="EH14" s="19"/>
      <c r="EI14" s="19" t="s">
        <v>37</v>
      </c>
      <c r="EJ14" s="28">
        <v>3</v>
      </c>
      <c r="EK14" s="19"/>
      <c r="EL14" s="19"/>
      <c r="EM14" s="19"/>
      <c r="EN14" s="19"/>
      <c r="EO14" s="35"/>
      <c r="EP14" s="19"/>
      <c r="EQ14" s="28"/>
      <c r="ER14" s="19"/>
      <c r="ES14" s="19"/>
      <c r="ET14" s="19"/>
      <c r="EU14" s="19"/>
      <c r="EV14" s="19"/>
      <c r="EW14" s="30"/>
      <c r="EX14" s="28"/>
      <c r="EY14" s="7"/>
      <c r="FA14" s="12"/>
      <c r="FB14" s="135"/>
      <c r="FC14" s="135"/>
      <c r="FD14" s="135"/>
      <c r="FE14" s="135"/>
      <c r="FF14" s="148"/>
      <c r="FG14" s="135"/>
      <c r="FH14" s="135"/>
      <c r="FI14" s="224" t="s">
        <v>78</v>
      </c>
      <c r="FJ14" s="225"/>
      <c r="FK14" s="149" t="s">
        <v>79</v>
      </c>
      <c r="FL14" s="150"/>
      <c r="FM14" s="150"/>
      <c r="FN14" s="150"/>
      <c r="FO14" s="150"/>
      <c r="FP14" s="150"/>
      <c r="FQ14" s="150"/>
      <c r="FR14" s="151"/>
      <c r="FS14" s="136"/>
      <c r="FT14" s="224" t="s">
        <v>75</v>
      </c>
      <c r="FU14" s="225"/>
      <c r="FV14" s="149" t="s">
        <v>76</v>
      </c>
      <c r="FW14" s="150"/>
      <c r="FX14" s="150"/>
      <c r="FY14" s="150"/>
      <c r="FZ14" s="150"/>
      <c r="GA14" s="150"/>
      <c r="GB14" s="150"/>
      <c r="GC14" s="151"/>
      <c r="GD14" s="135"/>
      <c r="GE14" s="229"/>
      <c r="GF14" s="230"/>
      <c r="GG14" s="149"/>
      <c r="GH14" s="150"/>
      <c r="GI14" s="150"/>
      <c r="GJ14" s="150"/>
      <c r="GK14" s="150"/>
      <c r="GL14" s="150"/>
      <c r="GM14" s="150"/>
      <c r="GN14" s="151"/>
    </row>
    <row r="15" spans="1:196" ht="19.05" customHeight="1" x14ac:dyDescent="0.3">
      <c r="A15" s="127" t="str">
        <f>Ledenlijst!J13</f>
        <v>Loots Ludo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>
        <v>1</v>
      </c>
      <c r="AR15" s="19"/>
      <c r="AS15" s="19"/>
      <c r="AT15" s="19"/>
      <c r="AU15" s="19"/>
      <c r="AV15" s="19"/>
      <c r="AW15" s="19"/>
      <c r="AX15" s="19"/>
      <c r="AY15" s="19">
        <v>1</v>
      </c>
      <c r="AZ15" s="19"/>
      <c r="BA15" s="19"/>
      <c r="BB15" s="19"/>
      <c r="BC15" s="19"/>
      <c r="BD15" s="19"/>
      <c r="BE15" s="19">
        <v>1</v>
      </c>
      <c r="BF15" s="19"/>
      <c r="BG15" s="19"/>
      <c r="BH15" s="19"/>
      <c r="BI15" s="19"/>
      <c r="BJ15" s="19"/>
      <c r="BK15" s="19"/>
      <c r="BL15" s="19">
        <v>1</v>
      </c>
      <c r="BM15" s="19"/>
      <c r="BN15" s="19"/>
      <c r="BO15" s="19"/>
      <c r="BP15" s="19"/>
      <c r="BQ15" s="19" t="s">
        <v>30</v>
      </c>
      <c r="BR15" s="19"/>
      <c r="BS15" s="19">
        <v>1</v>
      </c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4"/>
      <c r="CE15" s="19"/>
      <c r="CF15" s="19"/>
      <c r="CG15" s="19">
        <v>1</v>
      </c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>
        <v>1</v>
      </c>
      <c r="DC15" s="81"/>
      <c r="DD15" s="19"/>
      <c r="DE15" s="19"/>
      <c r="DF15" s="4"/>
      <c r="DG15" s="4"/>
      <c r="DH15" s="4"/>
      <c r="DI15" s="19"/>
      <c r="DJ15" s="19"/>
      <c r="DK15" s="19"/>
      <c r="DL15" s="19"/>
      <c r="DM15" s="19"/>
      <c r="DN15" s="19"/>
      <c r="DO15" s="19"/>
      <c r="DP15" s="19" t="s">
        <v>66</v>
      </c>
      <c r="DQ15" s="19"/>
      <c r="DR15" s="19"/>
      <c r="DS15" s="19"/>
      <c r="DT15" s="19"/>
      <c r="DU15" s="19"/>
      <c r="DV15" s="19"/>
      <c r="DW15" s="19"/>
      <c r="DX15" s="19"/>
      <c r="DY15" s="30"/>
      <c r="DZ15" s="30"/>
      <c r="EA15" s="30"/>
      <c r="EB15" s="30"/>
      <c r="EC15" s="30"/>
      <c r="ED15" s="30">
        <v>1</v>
      </c>
      <c r="EE15" s="30"/>
      <c r="EF15" s="30"/>
      <c r="EG15" s="30"/>
      <c r="EH15" s="30"/>
      <c r="EI15" s="30"/>
      <c r="EJ15" s="30"/>
      <c r="EK15" s="30"/>
      <c r="EL15" s="30">
        <v>1</v>
      </c>
      <c r="EM15" s="30"/>
      <c r="EN15" s="30"/>
      <c r="EO15" s="30"/>
      <c r="EP15" s="30"/>
      <c r="EQ15" s="30"/>
      <c r="ER15" s="33"/>
      <c r="ES15" s="30"/>
      <c r="ET15" s="30"/>
      <c r="EU15" s="30"/>
      <c r="EV15" s="36"/>
      <c r="EW15" s="30"/>
      <c r="EX15" s="30"/>
      <c r="EY15" s="7"/>
      <c r="FA15" s="44" t="s">
        <v>45</v>
      </c>
      <c r="FB15" s="147" t="s">
        <v>77</v>
      </c>
      <c r="FC15" s="135"/>
      <c r="FD15" s="136"/>
      <c r="FE15" s="135"/>
      <c r="FF15" s="135"/>
      <c r="FG15" s="135"/>
      <c r="FH15" s="135"/>
      <c r="FI15" s="224" t="s">
        <v>82</v>
      </c>
      <c r="FJ15" s="225"/>
      <c r="FK15" s="149" t="s">
        <v>83</v>
      </c>
      <c r="FL15" s="150"/>
      <c r="FM15" s="150"/>
      <c r="FN15" s="150"/>
      <c r="FO15" s="150"/>
      <c r="FP15" s="150"/>
      <c r="FQ15" s="150"/>
      <c r="FR15" s="151"/>
      <c r="FS15" s="136"/>
      <c r="FT15" s="224" t="s">
        <v>80</v>
      </c>
      <c r="FU15" s="225"/>
      <c r="FV15" s="149" t="s">
        <v>81</v>
      </c>
      <c r="FW15" s="150"/>
      <c r="FX15" s="150"/>
      <c r="FY15" s="150"/>
      <c r="FZ15" s="150"/>
      <c r="GA15" s="150"/>
      <c r="GB15" s="150"/>
      <c r="GC15" s="151"/>
      <c r="GD15" s="135"/>
      <c r="GE15" s="229"/>
      <c r="GF15" s="230"/>
      <c r="GG15" s="149"/>
      <c r="GH15" s="150"/>
      <c r="GI15" s="150"/>
      <c r="GJ15" s="150"/>
      <c r="GK15" s="150"/>
      <c r="GL15" s="150"/>
      <c r="GM15" s="150"/>
      <c r="GN15" s="151"/>
    </row>
    <row r="16" spans="1:196" ht="19.05" customHeight="1" x14ac:dyDescent="0.3">
      <c r="A16" s="127" t="str">
        <f>Ledenlijst!J14</f>
        <v>Mandiau Luc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 t="s">
        <v>183</v>
      </c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>
        <v>1</v>
      </c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>
        <v>1</v>
      </c>
      <c r="BF16" s="19">
        <v>1</v>
      </c>
      <c r="BG16" s="19"/>
      <c r="BH16" s="19"/>
      <c r="BI16" s="19"/>
      <c r="BJ16" s="19"/>
      <c r="BK16" s="19"/>
      <c r="BL16" s="19">
        <v>1</v>
      </c>
      <c r="BM16" s="19"/>
      <c r="BN16" s="19"/>
      <c r="BO16" s="19"/>
      <c r="BP16" s="19"/>
      <c r="BQ16" s="19"/>
      <c r="BR16" s="19"/>
      <c r="BS16" s="19"/>
      <c r="BT16" s="19">
        <v>1</v>
      </c>
      <c r="BU16" s="19"/>
      <c r="BV16" s="19"/>
      <c r="BW16" s="19"/>
      <c r="BX16" s="19"/>
      <c r="BY16" s="19"/>
      <c r="BZ16" s="19"/>
      <c r="CA16" s="19" t="s">
        <v>66</v>
      </c>
      <c r="CB16" s="19"/>
      <c r="CC16" s="19"/>
      <c r="CD16" s="4"/>
      <c r="CE16" s="19"/>
      <c r="CG16" s="19"/>
      <c r="CH16" s="19">
        <v>1</v>
      </c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>
        <v>1</v>
      </c>
      <c r="CW16" s="19"/>
      <c r="CX16" s="19"/>
      <c r="CY16" s="19"/>
      <c r="CZ16" s="19"/>
      <c r="DA16" s="19"/>
      <c r="DB16" s="19"/>
      <c r="DC16" s="19">
        <v>1</v>
      </c>
      <c r="DD16" s="19"/>
      <c r="DE16" s="19"/>
      <c r="DF16" s="4"/>
      <c r="DH16" s="4"/>
      <c r="DI16" s="19"/>
      <c r="DJ16" s="19">
        <v>1</v>
      </c>
      <c r="DK16" s="19"/>
      <c r="DL16" s="81"/>
      <c r="DM16" s="19"/>
      <c r="DN16" s="19"/>
      <c r="DO16" s="19"/>
      <c r="DP16" s="19"/>
      <c r="DQ16" s="19">
        <v>1</v>
      </c>
      <c r="DR16" s="19"/>
      <c r="DS16" s="19"/>
      <c r="DT16" s="19"/>
      <c r="DU16" s="19"/>
      <c r="DV16" s="19"/>
      <c r="DW16" s="19"/>
      <c r="DX16" s="19">
        <v>1</v>
      </c>
      <c r="DY16" s="30"/>
      <c r="DZ16" s="30"/>
      <c r="EA16" s="30"/>
      <c r="EB16" s="30"/>
      <c r="EC16" s="30"/>
      <c r="ED16" s="30"/>
      <c r="EE16" s="30">
        <v>1</v>
      </c>
      <c r="EF16" s="30"/>
      <c r="EG16" s="30"/>
      <c r="EH16" s="30"/>
      <c r="EI16" s="30"/>
      <c r="EJ16" s="33"/>
      <c r="EK16" s="30"/>
      <c r="EL16" s="30">
        <v>1</v>
      </c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7"/>
      <c r="EZ16" s="7"/>
      <c r="FA16" s="135"/>
      <c r="FB16" s="135"/>
      <c r="FC16" s="135"/>
      <c r="FD16" s="135"/>
      <c r="FE16" s="135"/>
      <c r="FF16" s="135"/>
      <c r="FG16" s="135"/>
      <c r="FH16" s="135"/>
      <c r="FI16" s="224" t="s">
        <v>163</v>
      </c>
      <c r="FJ16" s="225"/>
      <c r="FK16" s="149" t="s">
        <v>84</v>
      </c>
      <c r="FL16" s="150"/>
      <c r="FM16" s="150"/>
      <c r="FN16" s="150"/>
      <c r="FO16" s="150"/>
      <c r="FP16" s="150"/>
      <c r="FQ16" s="150"/>
      <c r="FR16" s="151"/>
      <c r="FS16" s="136"/>
      <c r="FT16" s="224" t="s">
        <v>72</v>
      </c>
      <c r="FU16" s="225"/>
      <c r="FV16" s="149" t="s">
        <v>84</v>
      </c>
      <c r="FW16" s="150"/>
      <c r="FX16" s="150"/>
      <c r="FY16" s="150"/>
      <c r="FZ16" s="150"/>
      <c r="GA16" s="150"/>
      <c r="GB16" s="150"/>
      <c r="GC16" s="151"/>
      <c r="GD16" s="135"/>
      <c r="GE16" s="229"/>
      <c r="GF16" s="230"/>
      <c r="GG16" s="149"/>
      <c r="GH16" s="150"/>
      <c r="GI16" s="150"/>
      <c r="GJ16" s="150"/>
      <c r="GK16" s="150"/>
      <c r="GL16" s="150"/>
      <c r="GM16" s="150"/>
      <c r="GN16" s="151"/>
    </row>
    <row r="17" spans="1:214" ht="19.05" customHeight="1" x14ac:dyDescent="0.3">
      <c r="A17" s="127" t="str">
        <f>Ledenlijst!J15</f>
        <v>Mannaerts Jos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>
        <v>3</v>
      </c>
      <c r="BD17" s="19"/>
      <c r="BE17" s="19"/>
      <c r="BF17" s="19"/>
      <c r="BG17" s="19"/>
      <c r="BH17" s="19"/>
      <c r="BI17" s="19">
        <v>3</v>
      </c>
      <c r="BJ17" s="19"/>
      <c r="BK17" s="19"/>
      <c r="BL17" s="19"/>
      <c r="BM17" s="19"/>
      <c r="BN17" s="19"/>
      <c r="BO17" s="19"/>
      <c r="BP17" s="19"/>
      <c r="BQ17" s="19"/>
      <c r="BR17" s="19"/>
      <c r="BS17" s="19" t="s">
        <v>9</v>
      </c>
      <c r="BT17" s="19"/>
      <c r="BU17" s="19"/>
      <c r="BV17" s="19"/>
      <c r="BW17" s="19"/>
      <c r="BX17" s="19"/>
      <c r="BY17" s="19">
        <v>3</v>
      </c>
      <c r="BZ17" s="19"/>
      <c r="CA17" s="19"/>
      <c r="CB17" s="19"/>
      <c r="CC17" s="19"/>
      <c r="CD17" s="4"/>
      <c r="CE17" s="19">
        <v>3</v>
      </c>
      <c r="CF17" s="19"/>
      <c r="CG17" s="19"/>
      <c r="CH17" s="19"/>
      <c r="CI17" s="19"/>
      <c r="CJ17" s="19"/>
      <c r="CK17" s="19">
        <v>3</v>
      </c>
      <c r="CL17" s="19" t="s">
        <v>80</v>
      </c>
      <c r="CM17" s="19"/>
      <c r="CN17" s="19"/>
      <c r="CO17" s="19"/>
      <c r="CP17" s="19"/>
      <c r="CQ17" s="19"/>
      <c r="CR17" s="19"/>
      <c r="CS17" s="19"/>
      <c r="CT17" s="19">
        <v>3</v>
      </c>
      <c r="CU17" s="19"/>
      <c r="CV17" s="19" t="s">
        <v>9</v>
      </c>
      <c r="CW17" s="19"/>
      <c r="CX17" s="19"/>
      <c r="CY17" s="19">
        <v>3</v>
      </c>
      <c r="CZ17" s="19"/>
      <c r="DA17" s="19"/>
      <c r="DB17" s="19"/>
      <c r="DC17" s="19" t="s">
        <v>37</v>
      </c>
      <c r="DD17" s="19"/>
      <c r="DE17" s="19"/>
      <c r="DF17" s="4">
        <v>3</v>
      </c>
      <c r="DG17" s="4">
        <v>3</v>
      </c>
      <c r="DH17" s="4"/>
      <c r="DI17" s="19"/>
      <c r="DJ17" s="19"/>
      <c r="DK17" s="19"/>
      <c r="DL17" s="19"/>
      <c r="DM17" s="19">
        <v>3</v>
      </c>
      <c r="DN17" s="19">
        <v>3</v>
      </c>
      <c r="DO17" s="19"/>
      <c r="DP17" s="19"/>
      <c r="DQ17" s="19"/>
      <c r="DR17" s="19"/>
      <c r="DS17" s="19"/>
      <c r="DT17" s="19">
        <v>3</v>
      </c>
      <c r="DU17" s="19"/>
      <c r="DV17" s="19"/>
      <c r="DW17" s="19" t="s">
        <v>37</v>
      </c>
      <c r="DX17" s="19"/>
      <c r="DY17" s="30"/>
      <c r="DZ17" s="30"/>
      <c r="EA17" s="30"/>
      <c r="EB17" s="30">
        <v>3</v>
      </c>
      <c r="ED17" s="30"/>
      <c r="EE17" s="30"/>
      <c r="EF17" s="33"/>
      <c r="EG17" s="30"/>
      <c r="EH17" s="30"/>
      <c r="EI17" s="30">
        <v>3</v>
      </c>
      <c r="EJ17" s="30"/>
      <c r="EK17" s="30"/>
      <c r="EL17" s="30"/>
      <c r="EM17" s="30"/>
      <c r="EN17" s="30"/>
      <c r="EO17" s="30"/>
      <c r="EP17" s="30"/>
      <c r="EQ17" s="33"/>
      <c r="ER17" s="30"/>
      <c r="ES17" s="31"/>
      <c r="ET17" s="30"/>
      <c r="EU17" s="30"/>
      <c r="EV17" s="30"/>
      <c r="EW17" s="30"/>
      <c r="EX17" s="30"/>
      <c r="EY17" s="7"/>
      <c r="EZ17" s="7"/>
      <c r="FA17" s="135"/>
      <c r="FB17" s="135"/>
      <c r="FC17" s="135"/>
      <c r="FD17" s="135"/>
      <c r="FE17" s="135"/>
      <c r="FF17" s="135"/>
      <c r="FG17" s="135"/>
      <c r="FH17" s="135"/>
      <c r="FI17" s="224" t="s">
        <v>85</v>
      </c>
      <c r="FJ17" s="225"/>
      <c r="FK17" s="149" t="s">
        <v>86</v>
      </c>
      <c r="FL17" s="150"/>
      <c r="FM17" s="150"/>
      <c r="FN17" s="150"/>
      <c r="FO17" s="150"/>
      <c r="FP17" s="150"/>
      <c r="FQ17" s="150"/>
      <c r="FR17" s="151"/>
      <c r="FS17" s="135"/>
      <c r="FT17" s="224"/>
      <c r="FU17" s="225"/>
      <c r="FV17" s="149"/>
      <c r="FW17" s="150"/>
      <c r="FX17" s="150"/>
      <c r="FY17" s="150"/>
      <c r="FZ17" s="150"/>
      <c r="GA17" s="150"/>
      <c r="GB17" s="150"/>
      <c r="GC17" s="151"/>
      <c r="GD17" s="135"/>
      <c r="GE17" s="229"/>
      <c r="GF17" s="230"/>
      <c r="GG17" s="149"/>
      <c r="GH17" s="150"/>
      <c r="GI17" s="150"/>
      <c r="GJ17" s="150"/>
      <c r="GK17" s="150"/>
      <c r="GL17" s="150"/>
      <c r="GM17" s="150"/>
      <c r="GN17" s="15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</row>
    <row r="18" spans="1:214" ht="19.05" customHeight="1" x14ac:dyDescent="0.3">
      <c r="A18" s="127" t="str">
        <f>Ledenlijst!J16</f>
        <v>Pol Pim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 t="s">
        <v>347</v>
      </c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>
        <v>2</v>
      </c>
      <c r="BC18" s="19"/>
      <c r="BD18" s="19"/>
      <c r="BE18" s="19"/>
      <c r="BF18" s="19"/>
      <c r="BG18" s="19"/>
      <c r="BH18" s="19"/>
      <c r="BI18" s="19">
        <v>2</v>
      </c>
      <c r="BJ18" s="19"/>
      <c r="BK18" s="19"/>
      <c r="BL18" s="19"/>
      <c r="BM18" s="19"/>
      <c r="BN18" s="19"/>
      <c r="BO18" s="19"/>
      <c r="BP18" s="19">
        <v>2</v>
      </c>
      <c r="BQ18" s="19"/>
      <c r="BR18" s="19"/>
      <c r="BS18" s="19"/>
      <c r="BT18" s="19"/>
      <c r="BU18" s="19"/>
      <c r="BV18" s="19"/>
      <c r="BW18" s="19"/>
      <c r="BX18" s="19">
        <v>2</v>
      </c>
      <c r="BY18" s="19"/>
      <c r="BZ18" s="19"/>
      <c r="CA18" s="19"/>
      <c r="CB18" s="19"/>
      <c r="CC18" s="19"/>
      <c r="CD18" s="4">
        <v>2</v>
      </c>
      <c r="CE18" s="19"/>
      <c r="CF18" s="19"/>
      <c r="CG18" s="19"/>
      <c r="CH18" s="19"/>
      <c r="CI18" s="19"/>
      <c r="CJ18" s="19"/>
      <c r="CK18" s="19">
        <v>2</v>
      </c>
      <c r="CL18" s="19" t="s">
        <v>80</v>
      </c>
      <c r="CN18" s="19"/>
      <c r="CO18" s="19"/>
      <c r="CP18" s="19"/>
      <c r="CQ18" s="19"/>
      <c r="CR18" s="19">
        <v>2</v>
      </c>
      <c r="CS18" s="19"/>
      <c r="CT18" s="19"/>
      <c r="CU18" s="19"/>
      <c r="CV18" s="19"/>
      <c r="CW18" s="19"/>
      <c r="CX18" s="19"/>
      <c r="CY18" s="19">
        <v>2</v>
      </c>
      <c r="CZ18" s="19"/>
      <c r="DA18" s="19"/>
      <c r="DB18" s="19"/>
      <c r="DC18" s="19"/>
      <c r="DD18" s="19"/>
      <c r="DE18" s="19"/>
      <c r="DF18" s="4"/>
      <c r="DG18" s="4"/>
      <c r="DH18" s="4"/>
      <c r="DI18" s="19"/>
      <c r="DJ18" s="19"/>
      <c r="DK18" s="19"/>
      <c r="DL18" s="19"/>
      <c r="DM18" s="19">
        <v>2</v>
      </c>
      <c r="DN18" s="19"/>
      <c r="DO18" s="19"/>
      <c r="DP18" s="19"/>
      <c r="DQ18" s="19"/>
      <c r="DR18" s="19"/>
      <c r="DS18" s="19"/>
      <c r="DT18" s="19"/>
      <c r="DU18" s="19"/>
      <c r="DV18" s="19">
        <v>2</v>
      </c>
      <c r="DW18" s="19"/>
      <c r="DX18" s="19"/>
      <c r="DY18" s="30"/>
      <c r="DZ18" s="30"/>
      <c r="EA18" s="30">
        <v>2</v>
      </c>
      <c r="EB18" s="30"/>
      <c r="EC18" s="30"/>
      <c r="ED18" s="30"/>
      <c r="EE18" s="30"/>
      <c r="EF18" s="30"/>
      <c r="EG18" s="30"/>
      <c r="EH18" s="30">
        <v>2</v>
      </c>
      <c r="EI18" s="30"/>
      <c r="EJ18" s="33"/>
      <c r="EK18" s="30"/>
      <c r="EL18" s="30"/>
      <c r="EM18" s="30"/>
      <c r="EN18" s="30"/>
      <c r="EO18" s="35"/>
      <c r="EP18" s="30"/>
      <c r="EQ18" s="30"/>
      <c r="ER18" s="38"/>
      <c r="ES18" s="30"/>
      <c r="ET18" s="30"/>
      <c r="EU18" s="30"/>
      <c r="EV18" s="30"/>
      <c r="EW18" s="30"/>
      <c r="EX18" s="28"/>
      <c r="EY18" s="7"/>
      <c r="EZ18" s="12"/>
      <c r="FA18" s="163"/>
      <c r="FB18" s="163"/>
      <c r="FC18" s="163"/>
      <c r="FD18" s="163"/>
      <c r="FE18" s="1"/>
      <c r="FF18" s="1"/>
      <c r="FG18" s="1"/>
      <c r="FH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</row>
    <row r="19" spans="1:214" ht="19.05" customHeight="1" x14ac:dyDescent="0.3">
      <c r="A19" s="127" t="str">
        <f>Ledenlijst!J17</f>
        <v>Slegers Eddie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 t="s">
        <v>183</v>
      </c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 t="s">
        <v>30</v>
      </c>
      <c r="BK19" s="19"/>
      <c r="BL19" s="19"/>
      <c r="BM19" s="19"/>
      <c r="BN19" s="19"/>
      <c r="BO19" s="19"/>
      <c r="BP19" s="19"/>
      <c r="BQ19" s="19" t="s">
        <v>66</v>
      </c>
      <c r="BR19" s="19"/>
      <c r="BS19" s="19"/>
      <c r="BT19" s="19"/>
      <c r="BU19" s="19"/>
      <c r="BV19" s="19"/>
      <c r="BW19" s="19"/>
      <c r="BX19" s="19"/>
      <c r="BY19" s="19"/>
      <c r="BZ19" s="19" t="s">
        <v>30</v>
      </c>
      <c r="CA19" s="19"/>
      <c r="CB19" s="19"/>
      <c r="CC19" s="19"/>
      <c r="CD19" s="4"/>
      <c r="CE19" s="19"/>
      <c r="CF19" s="19"/>
      <c r="CG19" s="19"/>
      <c r="CH19" s="19" t="s">
        <v>66</v>
      </c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 t="s">
        <v>30</v>
      </c>
      <c r="CT19" s="19"/>
      <c r="CU19" s="19"/>
      <c r="CV19" s="19"/>
      <c r="CW19" s="19"/>
      <c r="CX19" s="19"/>
      <c r="CY19" s="19"/>
      <c r="CZ19" s="19" t="s">
        <v>66</v>
      </c>
      <c r="DA19" s="19"/>
      <c r="DB19" s="19"/>
      <c r="DC19" s="19"/>
      <c r="DD19" s="19"/>
      <c r="DE19" s="19"/>
      <c r="DF19" s="4"/>
      <c r="DG19" s="4"/>
      <c r="DH19" s="4"/>
      <c r="DI19" s="19"/>
      <c r="DJ19" s="19"/>
      <c r="DK19" s="19"/>
      <c r="DL19" s="19"/>
      <c r="DM19" s="19"/>
      <c r="DN19" s="19" t="s">
        <v>30</v>
      </c>
      <c r="DO19" s="19"/>
      <c r="DP19" s="19"/>
      <c r="DQ19" s="19"/>
      <c r="DR19" s="19"/>
      <c r="DS19" s="19"/>
      <c r="DT19" s="19" t="s">
        <v>30</v>
      </c>
      <c r="DU19" s="30"/>
      <c r="DV19" s="30"/>
      <c r="DW19" s="30"/>
      <c r="DX19" s="30"/>
      <c r="DY19" s="19"/>
      <c r="DZ19" s="19"/>
      <c r="EA19" s="30"/>
      <c r="EB19" s="30"/>
      <c r="EC19" s="30"/>
      <c r="ED19" s="30"/>
      <c r="EE19" s="30"/>
      <c r="EF19" s="19"/>
      <c r="EG19" s="19"/>
      <c r="EH19" s="30" t="s">
        <v>30</v>
      </c>
      <c r="EI19" s="30"/>
      <c r="EJ19" s="30"/>
      <c r="EK19" s="30"/>
      <c r="EL19" s="30"/>
      <c r="EM19" s="19"/>
      <c r="EN19" s="19"/>
      <c r="EO19" s="30"/>
      <c r="EP19" s="30"/>
      <c r="EQ19" s="30"/>
      <c r="ER19" s="30"/>
      <c r="ES19" s="30"/>
      <c r="ET19" s="19"/>
      <c r="EU19" s="19"/>
      <c r="EV19" s="30"/>
      <c r="EW19" s="30"/>
      <c r="EX19" s="28"/>
      <c r="EY19" s="7"/>
      <c r="EZ19" s="12"/>
      <c r="FA19" s="163"/>
      <c r="FB19" s="163"/>
      <c r="FC19" s="163"/>
      <c r="FD19" s="163"/>
      <c r="FE19" s="1"/>
      <c r="FF19" s="1"/>
      <c r="FG19" s="1"/>
      <c r="FH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</row>
    <row r="20" spans="1:214" ht="19.05" customHeight="1" x14ac:dyDescent="0.3">
      <c r="A20" s="127" t="str">
        <f>Ledenlijst!J18</f>
        <v>Smeets Willy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 t="s">
        <v>52</v>
      </c>
      <c r="V20" s="19"/>
      <c r="W20" s="19"/>
      <c r="X20" s="19"/>
      <c r="Y20" s="19"/>
      <c r="Z20" s="19"/>
      <c r="AA20" s="19" t="s">
        <v>37</v>
      </c>
      <c r="AB20" s="19"/>
      <c r="AC20" s="19"/>
      <c r="AD20" s="19"/>
      <c r="AE20" s="19"/>
      <c r="AF20" s="19"/>
      <c r="AG20" s="19"/>
      <c r="AH20" s="19"/>
      <c r="AI20" s="19" t="s">
        <v>37</v>
      </c>
      <c r="AJ20" s="19"/>
      <c r="AK20" s="19"/>
      <c r="AL20" s="19"/>
      <c r="AM20" s="19"/>
      <c r="AN20" s="19"/>
      <c r="AO20" s="19" t="s">
        <v>52</v>
      </c>
      <c r="AP20" s="19" t="s">
        <v>37</v>
      </c>
      <c r="AQ20" s="19"/>
      <c r="AR20" s="19"/>
      <c r="AS20" s="19"/>
      <c r="AT20" s="19"/>
      <c r="AU20" s="19"/>
      <c r="AV20" s="19"/>
      <c r="AW20" s="19"/>
      <c r="AX20" s="19"/>
      <c r="AY20" s="19"/>
      <c r="AZ20" s="19">
        <v>1</v>
      </c>
      <c r="BA20" s="19"/>
      <c r="BB20" s="19"/>
      <c r="BC20" s="19"/>
      <c r="BD20" s="19"/>
      <c r="BE20" s="19" t="s">
        <v>38</v>
      </c>
      <c r="BF20" s="19"/>
      <c r="BG20" s="19"/>
      <c r="BH20" s="19"/>
      <c r="BI20" s="19" t="s">
        <v>66</v>
      </c>
      <c r="BJ20" s="19"/>
      <c r="BK20" s="19"/>
      <c r="BL20" s="19">
        <v>1</v>
      </c>
      <c r="BM20" s="19"/>
      <c r="BN20" s="19"/>
      <c r="BO20" s="19"/>
      <c r="BP20" s="19"/>
      <c r="BQ20" s="19" t="s">
        <v>38</v>
      </c>
      <c r="BR20" s="19"/>
      <c r="BS20" s="19"/>
      <c r="BT20" s="19"/>
      <c r="BU20" s="19"/>
      <c r="BV20" s="19"/>
      <c r="BW20" s="19" t="s">
        <v>38</v>
      </c>
      <c r="BX20" s="19"/>
      <c r="BY20" s="19"/>
      <c r="BZ20" s="19"/>
      <c r="CA20" s="19"/>
      <c r="CB20" s="19"/>
      <c r="CC20" s="19"/>
      <c r="CD20" s="4"/>
      <c r="CE20" s="19"/>
      <c r="CF20" s="19" t="s">
        <v>38</v>
      </c>
      <c r="CG20" s="19"/>
      <c r="CH20" s="19"/>
      <c r="CI20" s="19"/>
      <c r="CJ20" s="19"/>
      <c r="CK20" s="19" t="s">
        <v>66</v>
      </c>
      <c r="CL20" s="19">
        <v>3</v>
      </c>
      <c r="CM20" s="19"/>
      <c r="CN20" s="19"/>
      <c r="CO20" s="19"/>
      <c r="CP20" s="19"/>
      <c r="CQ20" s="19"/>
      <c r="CR20" s="19"/>
      <c r="CS20" s="19"/>
      <c r="CT20" s="19"/>
      <c r="CU20" s="4" t="s">
        <v>38</v>
      </c>
      <c r="CV20" s="19">
        <v>1</v>
      </c>
      <c r="CW20" s="19"/>
      <c r="CX20" s="19"/>
      <c r="CY20" s="19"/>
      <c r="CZ20" s="19"/>
      <c r="DA20" s="19"/>
      <c r="DB20" s="19" t="s">
        <v>38</v>
      </c>
      <c r="DC20" s="19"/>
      <c r="DD20" s="19"/>
      <c r="DE20" s="19"/>
      <c r="DF20" s="4" t="s">
        <v>38</v>
      </c>
      <c r="DG20" s="4"/>
      <c r="DH20" s="4"/>
      <c r="DI20" s="19"/>
      <c r="DJ20" s="19"/>
      <c r="DK20" s="19"/>
      <c r="DL20" s="19"/>
      <c r="DM20" s="19">
        <v>3</v>
      </c>
      <c r="DN20" s="19"/>
      <c r="DO20" s="19" t="s">
        <v>38</v>
      </c>
      <c r="DP20" s="19"/>
      <c r="DQ20" s="19" t="s">
        <v>45</v>
      </c>
      <c r="DR20" s="19"/>
      <c r="DS20" s="19"/>
      <c r="DT20" s="19"/>
      <c r="DU20" s="30"/>
      <c r="DV20" s="30"/>
      <c r="DW20" s="30" t="s">
        <v>38</v>
      </c>
      <c r="DX20" s="30"/>
      <c r="DY20" s="30"/>
      <c r="DZ20" s="30"/>
      <c r="EA20" s="30">
        <v>2</v>
      </c>
      <c r="EB20" s="30" t="s">
        <v>45</v>
      </c>
      <c r="EC20" s="30" t="s">
        <v>66</v>
      </c>
      <c r="ED20" s="30" t="s">
        <v>45</v>
      </c>
      <c r="EE20" s="30"/>
      <c r="EF20" s="30"/>
      <c r="EG20" s="30"/>
      <c r="EH20" s="30" t="s">
        <v>30</v>
      </c>
      <c r="EI20" s="30"/>
      <c r="EJ20" s="30" t="s">
        <v>38</v>
      </c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28"/>
      <c r="EY20" s="7"/>
      <c r="EZ20" s="12"/>
      <c r="FA20" s="163"/>
      <c r="FB20" s="163"/>
      <c r="FC20" s="163"/>
      <c r="FD20" s="163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</row>
    <row r="21" spans="1:214" ht="19.05" customHeight="1" x14ac:dyDescent="0.3">
      <c r="A21" s="127" t="str">
        <f>Ledenlijst!J19</f>
        <v>Steenhuysen Patricia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>
        <v>4</v>
      </c>
      <c r="BF21" s="4"/>
      <c r="BG21" s="4"/>
      <c r="BH21" s="4"/>
      <c r="BI21" s="4"/>
      <c r="BJ21" s="4"/>
      <c r="BK21" s="4"/>
      <c r="BL21" s="4">
        <v>4</v>
      </c>
      <c r="BM21" s="4"/>
      <c r="BN21" s="4"/>
      <c r="BO21" s="4"/>
      <c r="BP21" s="4"/>
      <c r="BQ21" s="4"/>
      <c r="BR21" s="4"/>
      <c r="BS21" s="4">
        <v>4</v>
      </c>
      <c r="BT21" s="4"/>
      <c r="BU21" s="4"/>
      <c r="BV21" s="4"/>
      <c r="BW21" s="4"/>
      <c r="BX21" s="4"/>
      <c r="BY21" s="4"/>
      <c r="BZ21" s="4">
        <v>4</v>
      </c>
      <c r="CA21" s="4"/>
      <c r="CB21" s="4"/>
      <c r="CC21" s="4"/>
      <c r="CD21" s="4"/>
      <c r="CE21" s="4"/>
      <c r="CF21" s="4"/>
      <c r="CG21" s="4">
        <v>4</v>
      </c>
      <c r="CH21" s="4"/>
      <c r="CI21" s="4"/>
      <c r="CJ21" s="4"/>
      <c r="CK21" s="4">
        <v>4</v>
      </c>
      <c r="CL21" s="4"/>
      <c r="CM21" s="5"/>
      <c r="CN21" s="4" t="s">
        <v>73</v>
      </c>
      <c r="CO21" s="4" t="s">
        <v>66</v>
      </c>
      <c r="CP21" s="4" t="s">
        <v>66</v>
      </c>
      <c r="CQ21" s="4"/>
      <c r="CR21" s="4" t="s">
        <v>66</v>
      </c>
      <c r="CS21" s="4" t="s">
        <v>66</v>
      </c>
      <c r="CT21" s="4"/>
      <c r="CU21" s="4" t="s">
        <v>20</v>
      </c>
      <c r="CV21" s="4">
        <v>4</v>
      </c>
      <c r="CW21" s="4"/>
      <c r="CX21" s="4"/>
      <c r="CY21" s="4"/>
      <c r="CZ21" s="4"/>
      <c r="DA21" s="4"/>
      <c r="DB21" s="4">
        <v>4</v>
      </c>
      <c r="DC21" s="4"/>
      <c r="DD21" s="4"/>
      <c r="DE21" s="4"/>
      <c r="DF21" s="4" t="s">
        <v>63</v>
      </c>
      <c r="DG21" s="4"/>
      <c r="DH21" s="4">
        <v>4</v>
      </c>
      <c r="DI21" s="4"/>
      <c r="DJ21" s="4"/>
      <c r="DK21" s="4"/>
      <c r="DL21" s="4"/>
      <c r="DM21" s="4"/>
      <c r="DN21" s="4">
        <v>4</v>
      </c>
      <c r="DO21" s="4" t="s">
        <v>73</v>
      </c>
      <c r="DP21" s="4"/>
      <c r="DQ21" s="4"/>
      <c r="DR21" s="4"/>
      <c r="DS21" s="4"/>
      <c r="DT21" s="4"/>
      <c r="DU21" s="4" t="s">
        <v>37</v>
      </c>
      <c r="DV21" s="4"/>
      <c r="DW21" s="4">
        <v>4</v>
      </c>
      <c r="DX21" s="4"/>
      <c r="DY21" s="28"/>
      <c r="DZ21" s="28"/>
      <c r="EA21" s="28"/>
      <c r="EB21" s="28"/>
      <c r="EC21" s="28"/>
      <c r="ED21" s="28" t="s">
        <v>20</v>
      </c>
      <c r="EE21" s="28"/>
      <c r="EF21" s="28"/>
      <c r="EG21" s="28"/>
      <c r="EH21" s="28" t="s">
        <v>63</v>
      </c>
      <c r="EI21" s="28">
        <v>4</v>
      </c>
      <c r="EJ21" s="28"/>
      <c r="EK21" s="28" t="s">
        <v>37</v>
      </c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30"/>
      <c r="EX21" s="28"/>
      <c r="EY21" s="7"/>
      <c r="EZ21" s="12"/>
      <c r="FA21" s="163"/>
      <c r="FB21" s="163"/>
      <c r="FC21" s="163"/>
      <c r="FD21" s="163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</row>
    <row r="22" spans="1:214" ht="19.05" customHeight="1" x14ac:dyDescent="0.3">
      <c r="A22" s="127" t="str">
        <f>Ledenlijst!J20</f>
        <v>Van Broekhoven Harry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>
        <v>4</v>
      </c>
      <c r="BF22" s="19"/>
      <c r="BG22" s="19"/>
      <c r="BH22" s="19"/>
      <c r="BI22" s="19"/>
      <c r="BJ22" s="19"/>
      <c r="BK22" s="19"/>
      <c r="BL22" s="19">
        <v>4</v>
      </c>
      <c r="BM22" s="19"/>
      <c r="BN22" s="19"/>
      <c r="BO22" s="19"/>
      <c r="BP22" s="19"/>
      <c r="BQ22" s="19"/>
      <c r="BR22" s="19"/>
      <c r="BS22" s="19" t="s">
        <v>9</v>
      </c>
      <c r="BT22" s="19"/>
      <c r="BU22" s="19"/>
      <c r="BV22" s="19"/>
      <c r="BW22" s="19"/>
      <c r="BX22" s="19"/>
      <c r="BY22" s="19"/>
      <c r="BZ22" s="19">
        <v>4</v>
      </c>
      <c r="CA22" s="19"/>
      <c r="CB22" s="19"/>
      <c r="CC22" s="19"/>
      <c r="CD22" s="19"/>
      <c r="CE22" s="19" t="s">
        <v>59</v>
      </c>
      <c r="CF22" s="19"/>
      <c r="CG22" s="19">
        <v>4</v>
      </c>
      <c r="CH22" s="19"/>
      <c r="CI22" s="19"/>
      <c r="CJ22" s="19"/>
      <c r="CK22" s="19">
        <v>4</v>
      </c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 t="s">
        <v>9</v>
      </c>
      <c r="CW22" s="19"/>
      <c r="CX22" s="19"/>
      <c r="CY22" s="19"/>
      <c r="CZ22" s="19"/>
      <c r="DA22" s="19"/>
      <c r="DB22" s="19">
        <v>4</v>
      </c>
      <c r="DC22" s="19"/>
      <c r="DD22" s="19"/>
      <c r="DE22" s="19"/>
      <c r="DF22" s="19" t="s">
        <v>30</v>
      </c>
      <c r="DG22" s="19"/>
      <c r="DH22" s="19">
        <v>4</v>
      </c>
      <c r="DI22" s="19"/>
      <c r="DJ22" s="19"/>
      <c r="DK22" s="19"/>
      <c r="DL22" s="81"/>
      <c r="DM22" s="19"/>
      <c r="DN22" s="19">
        <v>4</v>
      </c>
      <c r="DO22" s="19"/>
      <c r="DP22" s="19"/>
      <c r="DQ22" s="19"/>
      <c r="DR22" s="19"/>
      <c r="DS22" s="19"/>
      <c r="DT22" s="19">
        <v>3</v>
      </c>
      <c r="DU22" s="19"/>
      <c r="DV22" s="19"/>
      <c r="DW22" s="19">
        <v>4</v>
      </c>
      <c r="DX22" s="19"/>
      <c r="DY22" s="30"/>
      <c r="DZ22" s="30"/>
      <c r="EA22" s="19"/>
      <c r="EB22" s="19" t="s">
        <v>30</v>
      </c>
      <c r="EC22" s="19"/>
      <c r="ED22" s="19">
        <v>4</v>
      </c>
      <c r="EE22" s="19"/>
      <c r="EF22" s="30"/>
      <c r="EG22" s="30"/>
      <c r="EH22" s="19">
        <v>3</v>
      </c>
      <c r="EI22" s="19">
        <v>4</v>
      </c>
      <c r="EJ22" s="19"/>
      <c r="EK22" s="19"/>
      <c r="EL22" s="19"/>
      <c r="EM22" s="30"/>
      <c r="EN22" s="30"/>
      <c r="EO22" s="19"/>
      <c r="EP22" s="19"/>
      <c r="EQ22" s="19"/>
      <c r="ER22" s="19"/>
      <c r="ES22" s="19"/>
      <c r="ET22" s="30"/>
      <c r="EU22" s="30"/>
      <c r="EV22" s="19"/>
      <c r="EW22" s="30"/>
      <c r="EX22" s="19"/>
      <c r="EY22" s="7"/>
      <c r="EZ22" s="12"/>
      <c r="FA22" s="163"/>
      <c r="FB22" s="163"/>
      <c r="FC22" s="163"/>
      <c r="FD22" s="163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</row>
    <row r="23" spans="1:214" ht="19.05" customHeight="1" x14ac:dyDescent="0.3">
      <c r="A23" s="127" t="str">
        <f>Ledenlijst!J21</f>
        <v>Van Broekhoven Sofie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 t="s">
        <v>336</v>
      </c>
      <c r="AA23" s="19" t="s">
        <v>336</v>
      </c>
      <c r="AB23" s="19" t="s">
        <v>336</v>
      </c>
      <c r="AC23" s="19" t="s">
        <v>336</v>
      </c>
      <c r="AD23" s="19" t="s">
        <v>336</v>
      </c>
      <c r="AE23" s="19"/>
      <c r="AF23" s="19"/>
      <c r="AG23" s="19" t="s">
        <v>336</v>
      </c>
      <c r="AH23" s="19" t="s">
        <v>336</v>
      </c>
      <c r="AI23" s="19" t="s">
        <v>336</v>
      </c>
      <c r="AJ23" s="19" t="s">
        <v>336</v>
      </c>
      <c r="AK23" s="19" t="s">
        <v>336</v>
      </c>
      <c r="AL23" s="19"/>
      <c r="AM23" s="19"/>
      <c r="AN23" s="19" t="s">
        <v>336</v>
      </c>
      <c r="AO23" s="19" t="s">
        <v>336</v>
      </c>
      <c r="AP23" s="19" t="s">
        <v>336</v>
      </c>
      <c r="AQ23" s="19" t="s">
        <v>336</v>
      </c>
      <c r="AR23" s="19" t="s">
        <v>336</v>
      </c>
      <c r="AS23" s="19"/>
      <c r="AT23" s="19"/>
      <c r="AU23" s="19" t="s">
        <v>336</v>
      </c>
      <c r="AV23" s="19" t="s">
        <v>336</v>
      </c>
      <c r="AW23" s="19" t="s">
        <v>336</v>
      </c>
      <c r="AX23" s="19" t="s">
        <v>336</v>
      </c>
      <c r="AY23" s="19" t="s">
        <v>336</v>
      </c>
      <c r="AZ23" s="19"/>
      <c r="BA23" s="19"/>
      <c r="BB23" s="19" t="s">
        <v>336</v>
      </c>
      <c r="BC23" s="19" t="s">
        <v>336</v>
      </c>
      <c r="BD23" s="19" t="s">
        <v>336</v>
      </c>
      <c r="BE23" s="19" t="s">
        <v>336</v>
      </c>
      <c r="BF23" s="19" t="s">
        <v>336</v>
      </c>
      <c r="BG23" s="19"/>
      <c r="BH23" s="4"/>
      <c r="BI23" s="19" t="s">
        <v>336</v>
      </c>
      <c r="BJ23" s="19" t="s">
        <v>336</v>
      </c>
      <c r="BK23" s="19" t="s">
        <v>336</v>
      </c>
      <c r="BL23" s="19" t="s">
        <v>336</v>
      </c>
      <c r="BM23" s="19" t="s">
        <v>336</v>
      </c>
      <c r="BN23" s="19"/>
      <c r="BO23" s="19"/>
      <c r="BP23" s="19" t="s">
        <v>336</v>
      </c>
      <c r="BQ23" s="19" t="s">
        <v>336</v>
      </c>
      <c r="BR23" s="19" t="s">
        <v>336</v>
      </c>
      <c r="BS23" s="19" t="s">
        <v>336</v>
      </c>
      <c r="BT23" s="19" t="s">
        <v>336</v>
      </c>
      <c r="BU23" s="19"/>
      <c r="BV23" s="19"/>
      <c r="BW23" s="19" t="s">
        <v>336</v>
      </c>
      <c r="BX23" s="19" t="s">
        <v>336</v>
      </c>
      <c r="BY23" s="19" t="s">
        <v>336</v>
      </c>
      <c r="BZ23" s="19" t="s">
        <v>336</v>
      </c>
      <c r="CA23" s="19" t="s">
        <v>336</v>
      </c>
      <c r="CB23" s="19" t="s">
        <v>66</v>
      </c>
      <c r="CC23" s="19"/>
      <c r="CD23" s="19" t="s">
        <v>336</v>
      </c>
      <c r="CE23" s="19" t="s">
        <v>336</v>
      </c>
      <c r="CF23" s="19" t="s">
        <v>336</v>
      </c>
      <c r="CG23" s="19" t="s">
        <v>66</v>
      </c>
      <c r="CH23" s="19" t="s">
        <v>336</v>
      </c>
      <c r="CI23" s="19"/>
      <c r="CJ23" s="19"/>
      <c r="CK23" s="19" t="s">
        <v>336</v>
      </c>
      <c r="CL23" s="19" t="s">
        <v>336</v>
      </c>
      <c r="CM23" s="19" t="s">
        <v>336</v>
      </c>
      <c r="CN23" s="19" t="s">
        <v>336</v>
      </c>
      <c r="CO23" s="19" t="s">
        <v>336</v>
      </c>
      <c r="CP23" s="19"/>
      <c r="CQ23" s="19"/>
      <c r="CR23" s="19" t="s">
        <v>336</v>
      </c>
      <c r="CS23" s="19" t="s">
        <v>336</v>
      </c>
      <c r="CT23" s="19" t="s">
        <v>336</v>
      </c>
      <c r="CU23" s="19" t="s">
        <v>336</v>
      </c>
      <c r="CV23" s="19" t="s">
        <v>336</v>
      </c>
      <c r="CW23" s="19"/>
      <c r="CX23" s="19"/>
      <c r="CY23" s="19" t="s">
        <v>336</v>
      </c>
      <c r="CZ23" s="19" t="s">
        <v>336</v>
      </c>
      <c r="DA23" s="19" t="s">
        <v>336</v>
      </c>
      <c r="DB23" s="19" t="s">
        <v>336</v>
      </c>
      <c r="DC23" s="19" t="s">
        <v>336</v>
      </c>
      <c r="DD23" s="4"/>
      <c r="DE23" s="4"/>
      <c r="DF23" s="19" t="s">
        <v>336</v>
      </c>
      <c r="DG23" s="19" t="s">
        <v>336</v>
      </c>
      <c r="DH23" s="19" t="s">
        <v>336</v>
      </c>
      <c r="DI23" s="19" t="s">
        <v>336</v>
      </c>
      <c r="DJ23" s="19" t="s">
        <v>336</v>
      </c>
      <c r="DK23" s="19"/>
      <c r="DL23" s="81"/>
      <c r="DM23" s="19" t="s">
        <v>336</v>
      </c>
      <c r="DN23" s="19" t="s">
        <v>66</v>
      </c>
      <c r="DO23" s="19" t="s">
        <v>336</v>
      </c>
      <c r="DP23" s="19" t="s">
        <v>336</v>
      </c>
      <c r="DQ23" s="19" t="s">
        <v>336</v>
      </c>
      <c r="DR23" s="19"/>
      <c r="DS23" s="19"/>
      <c r="DT23" s="19" t="s">
        <v>336</v>
      </c>
      <c r="DU23" s="19" t="s">
        <v>336</v>
      </c>
      <c r="DV23" s="19" t="s">
        <v>336</v>
      </c>
      <c r="DW23" s="19" t="s">
        <v>336</v>
      </c>
      <c r="DX23" s="19" t="s">
        <v>336</v>
      </c>
      <c r="DY23" s="30"/>
      <c r="DZ23" s="30"/>
      <c r="EA23" s="19" t="s">
        <v>336</v>
      </c>
      <c r="EB23" s="19" t="s">
        <v>336</v>
      </c>
      <c r="EC23" s="19" t="s">
        <v>336</v>
      </c>
      <c r="ED23" s="19" t="s">
        <v>336</v>
      </c>
      <c r="EE23" s="19" t="s">
        <v>336</v>
      </c>
      <c r="EF23" s="30"/>
      <c r="EG23" s="30"/>
      <c r="EH23" s="19" t="s">
        <v>336</v>
      </c>
      <c r="EI23" s="19" t="s">
        <v>336</v>
      </c>
      <c r="EJ23" s="19" t="s">
        <v>336</v>
      </c>
      <c r="EK23" s="19" t="s">
        <v>336</v>
      </c>
      <c r="EL23" s="19" t="s">
        <v>336</v>
      </c>
      <c r="EM23" s="30"/>
      <c r="EN23" s="30"/>
      <c r="EO23" s="19" t="s">
        <v>336</v>
      </c>
      <c r="EP23" s="19" t="s">
        <v>336</v>
      </c>
      <c r="EQ23" s="19" t="s">
        <v>336</v>
      </c>
      <c r="ER23" s="19" t="s">
        <v>336</v>
      </c>
      <c r="ES23" s="19" t="s">
        <v>336</v>
      </c>
      <c r="ET23" s="30"/>
      <c r="EU23" s="30"/>
      <c r="EV23" s="19" t="s">
        <v>336</v>
      </c>
      <c r="EW23" s="30" t="s">
        <v>336</v>
      </c>
      <c r="EX23" s="19" t="s">
        <v>336</v>
      </c>
      <c r="EY23" s="7"/>
      <c r="EZ23" s="12"/>
      <c r="FA23" s="163"/>
      <c r="FB23" s="163"/>
      <c r="FC23" s="163"/>
      <c r="FD23" s="163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</row>
    <row r="24" spans="1:214" ht="19.05" customHeight="1" x14ac:dyDescent="0.3">
      <c r="A24" s="127" t="str">
        <f>Ledenlijst!J22</f>
        <v>Van De Put Jozef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4"/>
      <c r="AC24" s="4"/>
      <c r="AD24" s="4"/>
      <c r="AE24" s="4"/>
      <c r="AF24" s="4"/>
      <c r="AG24" s="4" t="s">
        <v>52</v>
      </c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>
        <v>4</v>
      </c>
      <c r="BF24" s="4"/>
      <c r="BG24" s="4"/>
      <c r="BH24" s="4"/>
      <c r="BI24" s="4"/>
      <c r="BJ24" s="4"/>
      <c r="BK24" s="4"/>
      <c r="BL24" s="4">
        <v>4</v>
      </c>
      <c r="BM24" s="4"/>
      <c r="BN24" s="4"/>
      <c r="BO24" s="4"/>
      <c r="BP24" s="4"/>
      <c r="BQ24" s="4" t="s">
        <v>30</v>
      </c>
      <c r="BR24" s="4"/>
      <c r="BS24" s="4">
        <v>4</v>
      </c>
      <c r="BT24" s="4"/>
      <c r="BU24" s="4"/>
      <c r="BV24" s="4"/>
      <c r="BW24" s="4"/>
      <c r="BX24" s="4"/>
      <c r="BY24" s="4"/>
      <c r="BZ24" s="4">
        <v>4</v>
      </c>
      <c r="CA24" s="4"/>
      <c r="CB24" s="4"/>
      <c r="CC24" s="4"/>
      <c r="CD24" s="4"/>
      <c r="CE24" s="4"/>
      <c r="CF24" s="4"/>
      <c r="CG24" s="4">
        <v>4</v>
      </c>
      <c r="CH24" s="4"/>
      <c r="CI24" s="4"/>
      <c r="CJ24" s="4"/>
      <c r="CK24" s="4">
        <v>4</v>
      </c>
      <c r="CL24" s="4"/>
      <c r="CM24" s="5"/>
      <c r="CN24" s="4" t="s">
        <v>73</v>
      </c>
      <c r="CO24" s="4"/>
      <c r="CP24" s="4"/>
      <c r="CQ24" s="4"/>
      <c r="CR24" s="4"/>
      <c r="CS24" s="4"/>
      <c r="CT24" s="4"/>
      <c r="CU24" s="19" t="s">
        <v>20</v>
      </c>
      <c r="CV24" s="4">
        <v>4</v>
      </c>
      <c r="CW24" s="4"/>
      <c r="CX24" s="4"/>
      <c r="CY24" s="4"/>
      <c r="CZ24" s="4"/>
      <c r="DA24" s="4"/>
      <c r="DB24" s="4">
        <v>4</v>
      </c>
      <c r="DD24" s="4"/>
      <c r="DE24" s="4"/>
      <c r="DF24" s="4"/>
      <c r="DG24" s="4"/>
      <c r="DH24" s="4">
        <v>4</v>
      </c>
      <c r="DI24" s="4"/>
      <c r="DJ24" s="4"/>
      <c r="DK24" s="4"/>
      <c r="DL24" s="4"/>
      <c r="DM24" s="4"/>
      <c r="DN24" s="4">
        <v>4</v>
      </c>
      <c r="DO24" s="4" t="s">
        <v>73</v>
      </c>
      <c r="DP24" s="4"/>
      <c r="DQ24" s="4"/>
      <c r="DR24" s="4"/>
      <c r="DS24" s="4"/>
      <c r="DT24" s="4"/>
      <c r="DU24" s="4" t="s">
        <v>37</v>
      </c>
      <c r="DV24" s="4"/>
      <c r="DW24" s="4">
        <v>4</v>
      </c>
      <c r="DX24" s="4"/>
      <c r="DY24" s="28"/>
      <c r="DZ24" s="28"/>
      <c r="EA24" s="28" t="s">
        <v>20</v>
      </c>
      <c r="EB24" s="28"/>
      <c r="EC24" s="28"/>
      <c r="ED24" s="28" t="s">
        <v>20</v>
      </c>
      <c r="EE24" s="28" t="s">
        <v>52</v>
      </c>
      <c r="EF24" s="28"/>
      <c r="EG24" s="28"/>
      <c r="EH24" s="28"/>
      <c r="EI24" s="28">
        <v>4</v>
      </c>
      <c r="EJ24" s="28"/>
      <c r="EK24" s="28" t="s">
        <v>37</v>
      </c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30"/>
      <c r="EX24" s="28"/>
      <c r="EY24" s="7"/>
      <c r="EZ24" s="12"/>
      <c r="FA24" s="163"/>
      <c r="FB24" s="163"/>
      <c r="FC24" s="163"/>
      <c r="FD24" s="163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</row>
    <row r="25" spans="1:214" ht="19.05" customHeight="1" x14ac:dyDescent="0.3">
      <c r="A25" s="127" t="str">
        <f>Ledenlijst!J23</f>
        <v>Van Den Bruel Leon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4" t="s">
        <v>52</v>
      </c>
      <c r="AC25" s="4" t="s">
        <v>183</v>
      </c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>
        <v>1</v>
      </c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19"/>
      <c r="BE25" s="4">
        <v>1</v>
      </c>
      <c r="BF25" s="4"/>
      <c r="BG25" s="4"/>
      <c r="BH25" s="4"/>
      <c r="BI25" s="4"/>
      <c r="BJ25" s="4" t="s">
        <v>30</v>
      </c>
      <c r="BK25" s="4"/>
      <c r="BL25" s="4"/>
      <c r="BM25" s="4"/>
      <c r="BN25" s="4"/>
      <c r="BO25" s="4"/>
      <c r="BP25" s="4"/>
      <c r="BQ25" s="4" t="s">
        <v>66</v>
      </c>
      <c r="BR25" s="4"/>
      <c r="BS25" s="4" t="s">
        <v>9</v>
      </c>
      <c r="BT25" s="4"/>
      <c r="BU25" s="4"/>
      <c r="BV25" s="4"/>
      <c r="BW25" s="4"/>
      <c r="BX25" s="4"/>
      <c r="BY25" s="4"/>
      <c r="BZ25" s="4" t="s">
        <v>30</v>
      </c>
      <c r="CA25" s="4"/>
      <c r="CB25" s="4"/>
      <c r="CC25" s="4"/>
      <c r="CD25" s="4" t="s">
        <v>66</v>
      </c>
      <c r="CE25" s="4" t="s">
        <v>59</v>
      </c>
      <c r="CF25" s="4"/>
      <c r="CG25" s="4"/>
      <c r="CH25" s="4"/>
      <c r="CI25" s="4"/>
      <c r="CJ25" s="4"/>
      <c r="CK25" s="4"/>
      <c r="CL25" s="4"/>
      <c r="CM25" s="5" t="s">
        <v>30</v>
      </c>
      <c r="CN25" s="4"/>
      <c r="CO25" s="4"/>
      <c r="CP25" s="4"/>
      <c r="CQ25" s="4"/>
      <c r="CR25" s="4"/>
      <c r="CS25" s="4" t="s">
        <v>30</v>
      </c>
      <c r="CT25" s="4"/>
      <c r="CU25" s="4" t="s">
        <v>20</v>
      </c>
      <c r="CV25" s="4" t="s">
        <v>9</v>
      </c>
      <c r="CW25" s="4"/>
      <c r="CX25" s="4"/>
      <c r="CY25" s="4" t="s">
        <v>66</v>
      </c>
      <c r="CZ25" s="4"/>
      <c r="DA25" s="4" t="s">
        <v>37</v>
      </c>
      <c r="DB25" s="4"/>
      <c r="DC25" s="4"/>
      <c r="DD25" s="4"/>
      <c r="DE25" s="4"/>
      <c r="DF25" s="4" t="s">
        <v>63</v>
      </c>
      <c r="DG25" s="4"/>
      <c r="DH25" s="4"/>
      <c r="DI25" s="4"/>
      <c r="DJ25" s="4">
        <v>1</v>
      </c>
      <c r="DK25" s="4"/>
      <c r="DL25" s="4"/>
      <c r="DM25" s="4"/>
      <c r="DN25" s="4" t="s">
        <v>30</v>
      </c>
      <c r="DO25" s="4"/>
      <c r="DP25" s="4"/>
      <c r="DQ25" s="4"/>
      <c r="DR25" s="4"/>
      <c r="DS25" s="4"/>
      <c r="DT25" s="4" t="s">
        <v>30</v>
      </c>
      <c r="DU25" s="102"/>
      <c r="DV25" s="4"/>
      <c r="DW25" s="4"/>
      <c r="DX25" s="4">
        <v>1</v>
      </c>
      <c r="DY25" s="28"/>
      <c r="DZ25" s="28"/>
      <c r="EA25" s="28"/>
      <c r="EB25" s="103" t="s">
        <v>30</v>
      </c>
      <c r="EC25" s="28"/>
      <c r="ED25" s="28" t="s">
        <v>20</v>
      </c>
      <c r="EE25" s="28" t="s">
        <v>52</v>
      </c>
      <c r="EF25" s="28"/>
      <c r="EG25" s="28"/>
      <c r="EH25" s="28" t="s">
        <v>63</v>
      </c>
      <c r="EI25" s="103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30"/>
      <c r="EX25" s="28"/>
      <c r="EY25" s="7"/>
      <c r="EZ25" s="12"/>
      <c r="FA25" s="163"/>
      <c r="FB25" s="163"/>
      <c r="FC25" s="163"/>
      <c r="FD25" s="163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</row>
    <row r="26" spans="1:214" ht="19.05" customHeight="1" x14ac:dyDescent="0.3">
      <c r="A26" s="127" t="str">
        <f>Ledenlijst!J24</f>
        <v>Van Endert Sus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 t="s">
        <v>52</v>
      </c>
      <c r="U26" s="19"/>
      <c r="V26" s="19"/>
      <c r="W26" s="19"/>
      <c r="X26" s="19"/>
      <c r="Y26" s="19"/>
      <c r="Z26" s="19"/>
      <c r="AA26" s="19" t="s">
        <v>37</v>
      </c>
      <c r="AB26" s="4"/>
      <c r="AC26" s="4" t="s">
        <v>37</v>
      </c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 t="s">
        <v>37</v>
      </c>
      <c r="AP26" s="4" t="s">
        <v>52</v>
      </c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>
        <v>3</v>
      </c>
      <c r="BC26" s="4"/>
      <c r="BD26" s="4"/>
      <c r="BE26" s="4"/>
      <c r="BF26" s="4"/>
      <c r="BG26" s="4"/>
      <c r="BH26" s="4"/>
      <c r="BI26" s="4">
        <v>3</v>
      </c>
      <c r="BJ26" s="4"/>
      <c r="BK26" s="4"/>
      <c r="BL26" s="4"/>
      <c r="BM26" s="4"/>
      <c r="BN26" s="4"/>
      <c r="BO26" s="4"/>
      <c r="BP26" s="4"/>
      <c r="BQ26" s="4">
        <v>3</v>
      </c>
      <c r="BR26" s="4"/>
      <c r="BS26" s="4"/>
      <c r="BT26" s="4"/>
      <c r="BU26" s="4"/>
      <c r="BV26" s="4"/>
      <c r="BW26" s="4" t="s">
        <v>38</v>
      </c>
      <c r="BX26" s="4"/>
      <c r="BY26" s="4"/>
      <c r="BZ26" s="4"/>
      <c r="CA26" s="4"/>
      <c r="CB26" s="4"/>
      <c r="CC26" s="4"/>
      <c r="CD26" s="4">
        <v>3</v>
      </c>
      <c r="CE26" s="4"/>
      <c r="CF26" s="4"/>
      <c r="CG26" s="4"/>
      <c r="CH26" s="4"/>
      <c r="CI26" s="4"/>
      <c r="CJ26" s="4"/>
      <c r="CK26" s="4">
        <v>3</v>
      </c>
      <c r="CL26" s="4"/>
      <c r="CM26" s="5"/>
      <c r="CN26" s="4"/>
      <c r="CO26" s="4"/>
      <c r="CP26" s="4"/>
      <c r="CQ26" s="4"/>
      <c r="CR26" s="4">
        <v>3</v>
      </c>
      <c r="CS26" s="4"/>
      <c r="CT26" s="4"/>
      <c r="CU26" s="4"/>
      <c r="CV26" s="4"/>
      <c r="CW26" s="4"/>
      <c r="CX26" s="4"/>
      <c r="CY26" s="4"/>
      <c r="CZ26" s="4"/>
      <c r="DA26" s="4">
        <v>3</v>
      </c>
      <c r="DB26" s="4"/>
      <c r="DC26" s="4" t="s">
        <v>37</v>
      </c>
      <c r="DD26" s="4"/>
      <c r="DE26" s="4"/>
      <c r="DF26" s="4" t="s">
        <v>45</v>
      </c>
      <c r="DG26" s="4">
        <v>3</v>
      </c>
      <c r="DH26" s="4"/>
      <c r="DI26" s="4"/>
      <c r="DJ26" s="4"/>
      <c r="DL26" s="4"/>
      <c r="DM26" s="4">
        <v>3</v>
      </c>
      <c r="DN26" s="4"/>
      <c r="DO26" s="4"/>
      <c r="DP26" s="4"/>
      <c r="DQ26" s="4"/>
      <c r="DR26" s="4"/>
      <c r="DS26" s="4"/>
      <c r="DT26" s="4" t="s">
        <v>45</v>
      </c>
      <c r="DU26" s="4"/>
      <c r="DV26" s="4"/>
      <c r="DW26" s="4" t="s">
        <v>37</v>
      </c>
      <c r="DX26" s="4"/>
      <c r="DY26" s="28"/>
      <c r="DZ26" s="28"/>
      <c r="EA26" s="28" t="s">
        <v>45</v>
      </c>
      <c r="EB26" s="28"/>
      <c r="EC26" s="28" t="s">
        <v>38</v>
      </c>
      <c r="ED26" s="28"/>
      <c r="EE26" s="28"/>
      <c r="EF26" s="28"/>
      <c r="EG26" s="28"/>
      <c r="EH26" s="28"/>
      <c r="EI26" s="28">
        <v>3</v>
      </c>
      <c r="EJ26" s="28"/>
      <c r="EK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30"/>
      <c r="EX26" s="28"/>
      <c r="EY26" s="7"/>
      <c r="EZ26" s="12"/>
      <c r="FA26" s="163"/>
      <c r="FB26" s="163"/>
      <c r="FC26" s="163"/>
      <c r="FD26" s="163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</row>
    <row r="27" spans="1:214" ht="19.05" customHeight="1" x14ac:dyDescent="0.3">
      <c r="A27" s="127" t="str">
        <f>Ledenlijst!J25</f>
        <v>Van Engeland Rinus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 t="s">
        <v>52</v>
      </c>
      <c r="AA27" s="19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>
        <v>3</v>
      </c>
      <c r="BD27" s="4"/>
      <c r="BE27" s="4"/>
      <c r="BF27" s="4"/>
      <c r="BG27" s="4"/>
      <c r="BH27" s="4"/>
      <c r="BI27" s="4">
        <v>3</v>
      </c>
      <c r="BJ27" s="4"/>
      <c r="BK27" s="4"/>
      <c r="BL27" s="4"/>
      <c r="BM27" s="4"/>
      <c r="BN27" s="4"/>
      <c r="BO27" s="4"/>
      <c r="BP27" s="4"/>
      <c r="BQ27" s="4"/>
      <c r="BR27" s="4"/>
      <c r="BS27" s="4">
        <v>4</v>
      </c>
      <c r="BT27" s="4"/>
      <c r="BU27" s="4"/>
      <c r="BV27" s="4"/>
      <c r="BW27" s="4"/>
      <c r="BX27" s="4"/>
      <c r="BY27" s="4">
        <v>3</v>
      </c>
      <c r="BZ27" s="4"/>
      <c r="CA27" s="4"/>
      <c r="CB27" s="4"/>
      <c r="CC27" s="4"/>
      <c r="CD27" s="4"/>
      <c r="CE27" s="4" t="s">
        <v>59</v>
      </c>
      <c r="CF27" s="4"/>
      <c r="CG27" s="4"/>
      <c r="CH27" s="4"/>
      <c r="CI27" s="4"/>
      <c r="CJ27" s="4"/>
      <c r="CK27" s="4">
        <v>3</v>
      </c>
      <c r="CL27" s="4"/>
      <c r="CM27" s="5"/>
      <c r="CN27" s="4"/>
      <c r="CO27" s="4"/>
      <c r="CP27" s="4"/>
      <c r="CQ27" s="4"/>
      <c r="CR27" s="4"/>
      <c r="CS27" s="4"/>
      <c r="CT27" s="4">
        <v>3</v>
      </c>
      <c r="CU27" s="4"/>
      <c r="CV27" s="4"/>
      <c r="CW27" s="4"/>
      <c r="CX27" s="4"/>
      <c r="CY27" s="4">
        <v>3</v>
      </c>
      <c r="CZ27" s="4"/>
      <c r="DA27" s="4"/>
      <c r="DB27" s="4"/>
      <c r="DC27" s="4"/>
      <c r="DD27" s="4"/>
      <c r="DE27" s="4"/>
      <c r="DF27" s="4" t="s">
        <v>63</v>
      </c>
      <c r="DG27" s="4" t="s">
        <v>37</v>
      </c>
      <c r="DH27" s="4"/>
      <c r="DI27" s="4"/>
      <c r="DJ27" s="4"/>
      <c r="DK27" s="4"/>
      <c r="DL27" s="4"/>
      <c r="DM27" s="4"/>
      <c r="DN27" s="102">
        <v>3</v>
      </c>
      <c r="DO27" s="4"/>
      <c r="DP27" s="4"/>
      <c r="DQ27" s="4"/>
      <c r="DR27" s="4"/>
      <c r="DS27" s="4"/>
      <c r="DT27" s="4">
        <v>3</v>
      </c>
      <c r="DU27" s="4"/>
      <c r="DV27" s="4" t="s">
        <v>52</v>
      </c>
      <c r="DW27" s="4"/>
      <c r="DX27" s="4"/>
      <c r="DY27" s="28"/>
      <c r="DZ27" s="28"/>
      <c r="EA27" s="28"/>
      <c r="EB27" s="28">
        <v>3</v>
      </c>
      <c r="EC27" s="28"/>
      <c r="ED27" s="28" t="s">
        <v>37</v>
      </c>
      <c r="EE27" s="28"/>
      <c r="EF27" s="28"/>
      <c r="EG27" s="28"/>
      <c r="EH27" s="28" t="s">
        <v>63</v>
      </c>
      <c r="EI27" s="28">
        <v>3</v>
      </c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30"/>
      <c r="EX27" s="28"/>
      <c r="EY27" s="7"/>
      <c r="EZ27" s="12"/>
      <c r="FA27" s="163"/>
      <c r="FB27" s="163"/>
      <c r="FC27" s="163"/>
      <c r="FD27" s="163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</row>
    <row r="28" spans="1:214" ht="19.05" customHeight="1" x14ac:dyDescent="0.3">
      <c r="A28" s="127" t="str">
        <f>Ledenlijst!J26</f>
        <v>Van Hout Ludo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 t="s">
        <v>37</v>
      </c>
      <c r="V28" s="19"/>
      <c r="W28" s="19"/>
      <c r="X28" s="19"/>
      <c r="Y28" s="19"/>
      <c r="Z28" s="19"/>
      <c r="AA28" s="19"/>
      <c r="AB28" s="4" t="s">
        <v>37</v>
      </c>
      <c r="AC28" s="4"/>
      <c r="AD28" s="4"/>
      <c r="AE28" s="4"/>
      <c r="AF28" s="4"/>
      <c r="AG28" s="4" t="s">
        <v>52</v>
      </c>
      <c r="AH28" s="4"/>
      <c r="AI28" s="4"/>
      <c r="AJ28" s="4"/>
      <c r="AK28" s="4"/>
      <c r="AL28" s="4"/>
      <c r="AM28" s="4"/>
      <c r="AN28" s="4"/>
      <c r="AO28" s="4"/>
      <c r="AP28" s="4" t="s">
        <v>52</v>
      </c>
      <c r="AQ28" s="4" t="s">
        <v>37</v>
      </c>
      <c r="AR28" s="4"/>
      <c r="AS28" s="4"/>
      <c r="AT28" s="4"/>
      <c r="AU28" s="4"/>
      <c r="AV28" s="4"/>
      <c r="AW28" s="4"/>
      <c r="AX28" s="4"/>
      <c r="AY28" s="4"/>
      <c r="AZ28" s="4">
        <v>1</v>
      </c>
      <c r="BA28" s="4"/>
      <c r="BB28" s="4"/>
      <c r="BC28" s="4"/>
      <c r="BD28" s="4"/>
      <c r="BE28" s="4" t="s">
        <v>38</v>
      </c>
      <c r="BF28" s="4"/>
      <c r="BG28" s="4"/>
      <c r="BH28" s="4"/>
      <c r="BI28" s="4" t="s">
        <v>38</v>
      </c>
      <c r="BJ28" s="4"/>
      <c r="BK28" s="4"/>
      <c r="BL28" s="4"/>
      <c r="BM28" s="4"/>
      <c r="BN28" s="4"/>
      <c r="BO28" s="4"/>
      <c r="BP28" s="4"/>
      <c r="BQ28" s="4" t="s">
        <v>38</v>
      </c>
      <c r="BR28" s="4"/>
      <c r="BS28" s="4" t="s">
        <v>9</v>
      </c>
      <c r="BT28" s="4"/>
      <c r="BU28" s="4"/>
      <c r="BV28" s="4"/>
      <c r="BW28" s="4" t="s">
        <v>38</v>
      </c>
      <c r="BX28" s="4"/>
      <c r="BY28" s="19"/>
      <c r="BZ28" s="4"/>
      <c r="CA28" s="4"/>
      <c r="CB28" s="4"/>
      <c r="CC28" s="4"/>
      <c r="CD28" s="4"/>
      <c r="CE28" s="4"/>
      <c r="CF28" s="4" t="s">
        <v>38</v>
      </c>
      <c r="CG28" s="4"/>
      <c r="CH28" s="4" t="s">
        <v>30</v>
      </c>
      <c r="CI28" s="4"/>
      <c r="CJ28" s="4"/>
      <c r="CK28" s="4" t="s">
        <v>38</v>
      </c>
      <c r="CL28" s="4"/>
      <c r="CM28" s="5"/>
      <c r="CN28" s="4"/>
      <c r="CO28" s="4"/>
      <c r="CP28" s="4"/>
      <c r="CQ28" s="4"/>
      <c r="CR28" s="4"/>
      <c r="CS28" s="4"/>
      <c r="CT28" s="4"/>
      <c r="CU28" s="4" t="s">
        <v>38</v>
      </c>
      <c r="CV28" s="4" t="s">
        <v>9</v>
      </c>
      <c r="CW28" s="4"/>
      <c r="CX28" s="4"/>
      <c r="CY28" s="4"/>
      <c r="CZ28" s="4"/>
      <c r="DA28" s="4"/>
      <c r="DB28" s="4" t="s">
        <v>38</v>
      </c>
      <c r="DC28" s="4"/>
      <c r="DD28" s="4"/>
      <c r="DE28" s="4"/>
      <c r="DF28" s="4" t="s">
        <v>38</v>
      </c>
      <c r="DG28" s="4" t="s">
        <v>52</v>
      </c>
      <c r="DH28" s="4"/>
      <c r="DI28" s="4"/>
      <c r="DJ28" s="4">
        <v>1</v>
      </c>
      <c r="DK28" s="4"/>
      <c r="DL28" s="4"/>
      <c r="DM28" s="4"/>
      <c r="DN28" s="4"/>
      <c r="DO28" s="4" t="s">
        <v>66</v>
      </c>
      <c r="DP28" s="4"/>
      <c r="DQ28" s="4"/>
      <c r="DR28" s="4"/>
      <c r="DS28" s="4"/>
      <c r="DT28" s="4"/>
      <c r="DU28" s="4"/>
      <c r="DV28" s="4"/>
      <c r="DW28" s="4" t="s">
        <v>38</v>
      </c>
      <c r="DX28" s="4"/>
      <c r="DY28" s="28"/>
      <c r="DZ28" s="28"/>
      <c r="EA28" s="28"/>
      <c r="EB28" s="28"/>
      <c r="EC28" s="28" t="s">
        <v>38</v>
      </c>
      <c r="ED28" s="28">
        <v>1</v>
      </c>
      <c r="EE28" s="28"/>
      <c r="EF28" s="28"/>
      <c r="EG28" s="28"/>
      <c r="EH28" s="28"/>
      <c r="EI28" s="28"/>
      <c r="EJ28" s="28" t="s">
        <v>38</v>
      </c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30"/>
      <c r="EX28" s="28"/>
      <c r="EY28" s="7"/>
      <c r="EZ28" s="12"/>
      <c r="FA28" s="163"/>
      <c r="FB28" s="163"/>
      <c r="FC28" s="163"/>
      <c r="FD28" s="163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</row>
    <row r="29" spans="1:214" ht="20.25" customHeight="1" x14ac:dyDescent="0.3">
      <c r="A29" s="127" t="str">
        <f>Ledenlijst!J27</f>
        <v>Vandeneynde Jacky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 t="s">
        <v>37</v>
      </c>
      <c r="AA29" s="19"/>
      <c r="AB29" s="4" t="s">
        <v>37</v>
      </c>
      <c r="AC29" s="4"/>
      <c r="AD29" s="4"/>
      <c r="AE29" s="4"/>
      <c r="AF29" s="4"/>
      <c r="AG29" s="4"/>
      <c r="AH29" s="4"/>
      <c r="AI29" s="4"/>
      <c r="AJ29" s="4"/>
      <c r="AK29" s="4" t="s">
        <v>52</v>
      </c>
      <c r="AL29" s="4"/>
      <c r="AM29" s="4"/>
      <c r="AN29" s="4"/>
      <c r="AO29" s="4" t="s">
        <v>37</v>
      </c>
      <c r="AP29" s="4"/>
      <c r="AQ29" s="4" t="s">
        <v>52</v>
      </c>
      <c r="AR29" s="4"/>
      <c r="AS29" s="4"/>
      <c r="AT29" s="4"/>
      <c r="AU29" s="4"/>
      <c r="AV29" s="4"/>
      <c r="AW29" s="4"/>
      <c r="AX29" s="4"/>
      <c r="AY29" s="4">
        <v>1</v>
      </c>
      <c r="AZ29" s="4"/>
      <c r="BA29" s="4"/>
      <c r="BB29" s="4"/>
      <c r="BC29" s="4"/>
      <c r="BD29" s="4"/>
      <c r="BE29" s="4">
        <v>1</v>
      </c>
      <c r="BF29" s="4"/>
      <c r="BG29" s="4"/>
      <c r="BH29" s="4"/>
      <c r="BI29" s="4" t="s">
        <v>38</v>
      </c>
      <c r="BJ29" s="4"/>
      <c r="BK29" s="4"/>
      <c r="BL29" s="4">
        <v>1</v>
      </c>
      <c r="BM29" s="4"/>
      <c r="BN29" s="4"/>
      <c r="BO29" s="4"/>
      <c r="BP29" s="4"/>
      <c r="BQ29" s="4" t="s">
        <v>38</v>
      </c>
      <c r="BR29" s="4"/>
      <c r="BS29" s="4">
        <v>1</v>
      </c>
      <c r="BT29" s="4"/>
      <c r="BU29" s="4"/>
      <c r="BV29" s="4"/>
      <c r="BW29" s="4"/>
      <c r="BX29" s="4"/>
      <c r="BY29" s="4"/>
      <c r="BZ29" s="4"/>
      <c r="CA29" s="4">
        <v>1</v>
      </c>
      <c r="CB29" s="4"/>
      <c r="CC29" s="4"/>
      <c r="CD29" s="4"/>
      <c r="CE29" s="4"/>
      <c r="CF29" s="4" t="s">
        <v>38</v>
      </c>
      <c r="CG29" s="4"/>
      <c r="CH29" s="4"/>
      <c r="CI29" s="4"/>
      <c r="CJ29" s="4"/>
      <c r="CK29" s="4" t="s">
        <v>38</v>
      </c>
      <c r="CL29" s="4"/>
      <c r="CM29" s="5"/>
      <c r="CN29" s="4" t="s">
        <v>73</v>
      </c>
      <c r="CO29" s="4"/>
      <c r="CP29" s="4"/>
      <c r="CQ29" s="4"/>
      <c r="CR29" s="4"/>
      <c r="CS29" s="4"/>
      <c r="CT29" s="4"/>
      <c r="CU29" s="4"/>
      <c r="CV29" s="4">
        <v>1</v>
      </c>
      <c r="CW29" s="4"/>
      <c r="CX29" s="4"/>
      <c r="CY29" s="4"/>
      <c r="CZ29" s="4" t="s">
        <v>30</v>
      </c>
      <c r="DA29" s="4"/>
      <c r="DB29" s="4"/>
      <c r="DC29" s="4">
        <v>1</v>
      </c>
      <c r="DD29" s="4"/>
      <c r="DE29" s="4"/>
      <c r="DF29" s="4"/>
      <c r="DG29" s="4"/>
      <c r="DH29" s="4"/>
      <c r="DI29" s="4"/>
      <c r="DJ29" s="4">
        <v>1</v>
      </c>
      <c r="DK29" s="4"/>
      <c r="DL29" s="4"/>
      <c r="DM29" s="4"/>
      <c r="DN29" s="4"/>
      <c r="DO29" s="4" t="s">
        <v>73</v>
      </c>
      <c r="DP29" s="4">
        <v>1</v>
      </c>
      <c r="DQ29" s="4">
        <v>1</v>
      </c>
      <c r="DR29" s="4"/>
      <c r="DS29" s="4"/>
      <c r="DT29" s="4"/>
      <c r="DU29" s="4"/>
      <c r="DV29" s="4"/>
      <c r="DW29" s="4" t="s">
        <v>38</v>
      </c>
      <c r="DX29" s="4">
        <v>1</v>
      </c>
      <c r="DY29" s="28"/>
      <c r="DZ29" s="28"/>
      <c r="EA29" s="28"/>
      <c r="EB29" s="28"/>
      <c r="EC29" s="28"/>
      <c r="ED29" s="28"/>
      <c r="EE29" s="28">
        <v>1</v>
      </c>
      <c r="EF29" s="28"/>
      <c r="EG29" s="28"/>
      <c r="EH29" s="28"/>
      <c r="EI29" s="28"/>
      <c r="EJ29" s="28" t="s">
        <v>38</v>
      </c>
      <c r="EK29" s="28" t="s">
        <v>52</v>
      </c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30"/>
      <c r="EX29" s="28"/>
      <c r="EY29" s="7"/>
      <c r="EZ29" s="12"/>
      <c r="FA29" s="163"/>
      <c r="FB29" s="163"/>
      <c r="FC29" s="163"/>
      <c r="FD29" s="163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</row>
    <row r="30" spans="1:214" ht="20.25" customHeight="1" x14ac:dyDescent="0.3">
      <c r="A30" s="127" t="str">
        <f>Ledenlijst!J28</f>
        <v>Wouters Guido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 t="s">
        <v>52</v>
      </c>
      <c r="U30" s="19"/>
      <c r="V30" s="19"/>
      <c r="W30" s="19"/>
      <c r="X30" s="19"/>
      <c r="Y30" s="19"/>
      <c r="Z30" s="19"/>
      <c r="AA30" s="19"/>
      <c r="AB30" s="4"/>
      <c r="AC30" s="4" t="s">
        <v>183</v>
      </c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>
        <v>1</v>
      </c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>
        <v>3</v>
      </c>
      <c r="BD30" s="4"/>
      <c r="BE30" s="4">
        <v>1</v>
      </c>
      <c r="BF30" s="4"/>
      <c r="BG30" s="4"/>
      <c r="BH30" s="4"/>
      <c r="BI30" s="4">
        <v>3</v>
      </c>
      <c r="BJ30" s="4"/>
      <c r="BK30" s="4"/>
      <c r="BL30" s="4"/>
      <c r="BM30" s="4"/>
      <c r="BN30" s="4"/>
      <c r="BO30" s="4"/>
      <c r="BP30" s="4"/>
      <c r="BQ30" s="4"/>
      <c r="BR30" s="4"/>
      <c r="BS30" s="4">
        <v>1</v>
      </c>
      <c r="BT30" s="4"/>
      <c r="BU30" s="4"/>
      <c r="BV30" s="4"/>
      <c r="BW30" s="4"/>
      <c r="BX30" s="4"/>
      <c r="BY30" s="4">
        <v>3</v>
      </c>
      <c r="BZ30" s="4"/>
      <c r="CA30" s="4"/>
      <c r="CB30" s="4"/>
      <c r="CC30" s="4"/>
      <c r="CD30" s="4"/>
      <c r="CE30" s="4">
        <v>3</v>
      </c>
      <c r="CF30" s="4"/>
      <c r="CG30" s="4">
        <v>1</v>
      </c>
      <c r="CH30" s="4"/>
      <c r="CI30" s="4"/>
      <c r="CJ30" s="4"/>
      <c r="CK30" s="4"/>
      <c r="CL30" s="4"/>
      <c r="CM30" s="5" t="s">
        <v>30</v>
      </c>
      <c r="CN30" s="4"/>
      <c r="CO30" s="4"/>
      <c r="CP30" s="4"/>
      <c r="CQ30" s="4"/>
      <c r="CR30" s="4">
        <v>3</v>
      </c>
      <c r="CS30" s="4"/>
      <c r="CT30" s="4" t="s">
        <v>37</v>
      </c>
      <c r="CU30" s="4"/>
      <c r="CV30" s="4">
        <v>1</v>
      </c>
      <c r="CW30" s="4"/>
      <c r="CX30" s="4"/>
      <c r="CY30" s="4">
        <v>3</v>
      </c>
      <c r="CZ30" s="4"/>
      <c r="DA30" s="4"/>
      <c r="DB30" s="4">
        <v>1</v>
      </c>
      <c r="DC30" s="4" t="s">
        <v>37</v>
      </c>
      <c r="DD30" s="4"/>
      <c r="DE30" s="4"/>
      <c r="DF30" s="4" t="s">
        <v>30</v>
      </c>
      <c r="DG30" s="4">
        <v>3</v>
      </c>
      <c r="DH30" s="4"/>
      <c r="DI30" s="4"/>
      <c r="DJ30" s="4"/>
      <c r="DK30" s="4"/>
      <c r="DL30" s="4"/>
      <c r="DM30" s="4"/>
      <c r="DN30" s="4"/>
      <c r="DO30" s="4"/>
      <c r="DP30" s="4" t="s">
        <v>66</v>
      </c>
      <c r="DQ30" s="4" t="s">
        <v>52</v>
      </c>
      <c r="DR30" s="4"/>
      <c r="DS30" s="4"/>
      <c r="DT30" s="4"/>
      <c r="DU30" s="4"/>
      <c r="DV30" s="4"/>
      <c r="DW30" s="4"/>
      <c r="DX30" s="4"/>
      <c r="DY30" s="28"/>
      <c r="DZ30" s="28"/>
      <c r="EA30" s="28"/>
      <c r="EB30" s="28">
        <v>3</v>
      </c>
      <c r="EC30" s="28"/>
      <c r="ED30" s="28">
        <v>1</v>
      </c>
      <c r="EE30" s="28"/>
      <c r="EF30" s="28"/>
      <c r="EG30" s="28"/>
      <c r="EH30" s="28"/>
      <c r="EI30" s="28">
        <v>3</v>
      </c>
      <c r="EJ30" s="28"/>
      <c r="EK30" s="28"/>
      <c r="EL30" s="28">
        <v>1</v>
      </c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7"/>
      <c r="EZ30" s="12"/>
      <c r="FA30" s="163"/>
      <c r="FB30" s="163"/>
      <c r="FC30" s="163"/>
      <c r="FD30" s="163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</row>
    <row r="31" spans="1:214" ht="20.25" hidden="1" customHeight="1" x14ac:dyDescent="0.3">
      <c r="A31" s="128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5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7"/>
      <c r="EZ31" s="12"/>
      <c r="FA31" s="163"/>
      <c r="FB31" s="163"/>
      <c r="FC31" s="163"/>
      <c r="FD31" s="163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</row>
    <row r="32" spans="1:214" ht="20.25" hidden="1" customHeight="1" x14ac:dyDescent="0.3">
      <c r="A32" s="128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5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7"/>
      <c r="EZ32" s="12"/>
      <c r="FA32" s="163"/>
      <c r="FB32" s="163"/>
      <c r="FC32" s="163"/>
      <c r="FD32" s="163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</row>
    <row r="33" spans="1:214" ht="20.25" hidden="1" customHeight="1" x14ac:dyDescent="0.3">
      <c r="A33" s="128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5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7"/>
      <c r="EZ33" s="12"/>
      <c r="FA33" s="163"/>
      <c r="FB33" s="163"/>
      <c r="FC33" s="163"/>
      <c r="FD33" s="163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</row>
    <row r="34" spans="1:214" ht="20.25" hidden="1" customHeight="1" x14ac:dyDescent="0.3">
      <c r="A34" s="128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5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7"/>
      <c r="EZ34" s="12"/>
      <c r="FA34" s="163"/>
      <c r="FB34" s="163"/>
      <c r="FC34" s="163"/>
      <c r="FD34" s="163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</row>
    <row r="35" spans="1:214" ht="15" customHeight="1" x14ac:dyDescent="0.25">
      <c r="A35" s="129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7"/>
      <c r="EZ35" s="12"/>
      <c r="FA35" s="163"/>
      <c r="FB35" s="163"/>
      <c r="FC35" s="163"/>
      <c r="FD35" s="163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</row>
    <row r="36" spans="1:214" ht="17.399999999999999" x14ac:dyDescent="0.3">
      <c r="A36" s="130" t="s">
        <v>88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 t="s">
        <v>0</v>
      </c>
      <c r="U36" s="19" t="s">
        <v>0</v>
      </c>
      <c r="V36" s="19"/>
      <c r="W36" s="19"/>
      <c r="X36" s="19"/>
      <c r="Y36" s="19"/>
      <c r="Z36" s="19" t="s">
        <v>0</v>
      </c>
      <c r="AA36" s="19"/>
      <c r="AB36" s="19" t="s">
        <v>0</v>
      </c>
      <c r="AC36" s="19" t="s">
        <v>0</v>
      </c>
      <c r="AD36" s="19"/>
      <c r="AE36" s="19"/>
      <c r="AF36" s="19"/>
      <c r="AG36" s="19" t="s">
        <v>0</v>
      </c>
      <c r="AH36" s="19"/>
      <c r="AI36" s="19"/>
      <c r="AJ36" s="19"/>
      <c r="AK36" s="19" t="s">
        <v>0</v>
      </c>
      <c r="AL36" s="19"/>
      <c r="AM36" s="19"/>
      <c r="AN36" s="19"/>
      <c r="AO36" s="19" t="s">
        <v>0</v>
      </c>
      <c r="AP36" s="19" t="s">
        <v>0</v>
      </c>
      <c r="AQ36" s="19" t="s">
        <v>0</v>
      </c>
      <c r="AR36" s="19"/>
      <c r="AS36" s="19"/>
      <c r="AT36" s="19"/>
      <c r="AU36" s="19"/>
      <c r="AV36" s="19"/>
      <c r="AW36" s="19"/>
      <c r="AX36" s="19"/>
      <c r="AY36" s="19" t="s">
        <v>0</v>
      </c>
      <c r="AZ36" s="19"/>
      <c r="BA36" s="19"/>
      <c r="BB36" s="19" t="s">
        <v>0</v>
      </c>
      <c r="BC36" s="19" t="s">
        <v>0</v>
      </c>
      <c r="BD36" s="19"/>
      <c r="BE36" s="19" t="s">
        <v>0</v>
      </c>
      <c r="BF36" s="19"/>
      <c r="BG36" s="19"/>
      <c r="BH36" s="19"/>
      <c r="BI36" s="19" t="s">
        <v>0</v>
      </c>
      <c r="BJ36" s="19" t="s">
        <v>0</v>
      </c>
      <c r="BK36" s="19"/>
      <c r="BL36" s="19" t="s">
        <v>0</v>
      </c>
      <c r="BM36" s="19" t="s">
        <v>2</v>
      </c>
      <c r="BN36" s="19"/>
      <c r="BO36" s="19"/>
      <c r="BP36" s="19" t="s">
        <v>0</v>
      </c>
      <c r="BQ36" s="19" t="s">
        <v>0</v>
      </c>
      <c r="BR36" s="19"/>
      <c r="BS36" s="19" t="s">
        <v>0</v>
      </c>
      <c r="BT36" s="19"/>
      <c r="BU36" s="19"/>
      <c r="BV36" s="19"/>
      <c r="BW36" s="19" t="s">
        <v>0</v>
      </c>
      <c r="BX36" s="19" t="s">
        <v>0</v>
      </c>
      <c r="BY36" s="19"/>
      <c r="BZ36" s="19" t="s">
        <v>0</v>
      </c>
      <c r="CA36" s="19" t="s">
        <v>0</v>
      </c>
      <c r="CB36" s="19"/>
      <c r="CC36" s="19"/>
      <c r="CD36" s="19" t="s">
        <v>0</v>
      </c>
      <c r="CE36" s="19" t="s">
        <v>0</v>
      </c>
      <c r="CF36" s="19" t="s">
        <v>0</v>
      </c>
      <c r="CG36" s="19" t="s">
        <v>0</v>
      </c>
      <c r="CH36" s="19" t="s">
        <v>2</v>
      </c>
      <c r="CI36" s="19"/>
      <c r="CJ36" s="19"/>
      <c r="CK36" s="19" t="s">
        <v>0</v>
      </c>
      <c r="CL36" s="19" t="s">
        <v>0</v>
      </c>
      <c r="CM36" s="19"/>
      <c r="CN36" s="19"/>
      <c r="CO36" s="19"/>
      <c r="CP36" s="19"/>
      <c r="CQ36" s="19"/>
      <c r="CR36" s="19" t="s">
        <v>0</v>
      </c>
      <c r="CS36" s="19" t="s">
        <v>0</v>
      </c>
      <c r="CT36" s="19" t="s">
        <v>0</v>
      </c>
      <c r="CU36" s="19"/>
      <c r="CV36" s="19" t="s">
        <v>0</v>
      </c>
      <c r="CW36" s="19"/>
      <c r="CX36" s="19"/>
      <c r="CY36" s="19" t="s">
        <v>37</v>
      </c>
      <c r="CZ36" s="19"/>
      <c r="DA36" s="19"/>
      <c r="DB36" s="19" t="s">
        <v>0</v>
      </c>
      <c r="DC36" s="19"/>
      <c r="DD36" s="19"/>
      <c r="DE36" s="19"/>
      <c r="DF36" s="19" t="s">
        <v>0</v>
      </c>
      <c r="DG36" s="19" t="s">
        <v>0</v>
      </c>
      <c r="DH36" s="19"/>
      <c r="DI36" s="19"/>
      <c r="DJ36" s="19" t="s">
        <v>0</v>
      </c>
      <c r="DK36" s="4"/>
      <c r="DL36" s="4"/>
      <c r="DM36" s="4" t="s">
        <v>0</v>
      </c>
      <c r="DN36" s="4" t="s">
        <v>0</v>
      </c>
      <c r="DO36" s="4" t="s">
        <v>0</v>
      </c>
      <c r="DP36" s="19" t="s">
        <v>0</v>
      </c>
      <c r="DQ36" s="19" t="s">
        <v>37</v>
      </c>
      <c r="DR36" s="19"/>
      <c r="DS36" s="19"/>
      <c r="DT36" s="19" t="s">
        <v>0</v>
      </c>
      <c r="DU36" s="19" t="s">
        <v>0</v>
      </c>
      <c r="DV36" s="19" t="s">
        <v>37</v>
      </c>
      <c r="DW36" s="19" t="s">
        <v>0</v>
      </c>
      <c r="DX36" s="19" t="s">
        <v>0</v>
      </c>
      <c r="DY36" s="28"/>
      <c r="DZ36" s="28"/>
      <c r="EA36" s="28" t="s">
        <v>0</v>
      </c>
      <c r="EB36" s="28" t="s">
        <v>0</v>
      </c>
      <c r="EC36" s="28" t="s">
        <v>0</v>
      </c>
      <c r="ED36" s="28" t="s">
        <v>0</v>
      </c>
      <c r="EE36" s="28" t="s">
        <v>37</v>
      </c>
      <c r="EF36" s="28"/>
      <c r="EG36" s="28"/>
      <c r="EH36" s="28" t="s">
        <v>0</v>
      </c>
      <c r="EI36" s="28" t="s">
        <v>0</v>
      </c>
      <c r="EJ36" s="28"/>
      <c r="EK36" s="28" t="s">
        <v>37</v>
      </c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7"/>
      <c r="EZ36" s="12"/>
      <c r="FA36" s="163"/>
      <c r="FB36" s="9"/>
      <c r="FC36" s="163"/>
      <c r="FD36" s="163"/>
      <c r="FE36" s="163"/>
      <c r="FF36" s="163"/>
      <c r="FG36" s="163"/>
      <c r="FH36" s="163"/>
      <c r="FI36" s="163"/>
      <c r="FJ36" s="163"/>
      <c r="FK36" s="163"/>
      <c r="FL36" s="163"/>
      <c r="FM36" s="163"/>
      <c r="FN36" s="163"/>
      <c r="FO36" s="163"/>
      <c r="FP36" s="163"/>
      <c r="FQ36" s="163"/>
      <c r="FR36" s="163"/>
      <c r="FS36" s="163"/>
      <c r="FT36" s="163"/>
      <c r="FU36" s="163"/>
      <c r="FV36" s="163"/>
      <c r="FW36" s="163"/>
      <c r="FX36" s="163"/>
      <c r="FY36" s="163"/>
      <c r="FZ36" s="163"/>
      <c r="GA36" s="163"/>
      <c r="GB36" s="163"/>
      <c r="GC36" s="163"/>
      <c r="GD36" s="163"/>
      <c r="GE36" s="163"/>
      <c r="GF36" s="163"/>
      <c r="GG36" s="163"/>
      <c r="GH36" s="163"/>
      <c r="GI36" s="163"/>
      <c r="GJ36" s="163"/>
      <c r="GK36" s="163"/>
      <c r="GL36" s="163"/>
      <c r="GM36" s="163"/>
      <c r="GN36" s="163"/>
      <c r="GO36" s="163"/>
      <c r="GP36" s="163"/>
      <c r="GQ36" s="163"/>
      <c r="GR36" s="163"/>
      <c r="GS36" s="163"/>
      <c r="GT36" s="163"/>
      <c r="GU36" s="163"/>
      <c r="GV36" s="163"/>
      <c r="GW36" s="163"/>
      <c r="GX36" s="163"/>
      <c r="GY36" s="163"/>
      <c r="GZ36" s="163"/>
      <c r="HA36" s="163"/>
      <c r="HB36" s="163"/>
      <c r="HC36" s="163"/>
      <c r="HD36" s="163"/>
      <c r="HE36" s="163"/>
      <c r="HF36" s="163"/>
    </row>
    <row r="37" spans="1:214" ht="17.399999999999999" x14ac:dyDescent="0.3">
      <c r="A37" s="130" t="s">
        <v>89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 t="s">
        <v>47</v>
      </c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O37" s="19"/>
      <c r="AP37" s="19"/>
      <c r="AQ37" s="19" t="s">
        <v>0</v>
      </c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 t="s">
        <v>0</v>
      </c>
      <c r="BC37" s="19"/>
      <c r="BD37" s="19"/>
      <c r="BE37" s="19"/>
      <c r="BF37" s="19"/>
      <c r="BG37" s="19"/>
      <c r="BH37" s="19"/>
      <c r="BI37" s="19" t="s">
        <v>0</v>
      </c>
      <c r="BJ37" s="19"/>
      <c r="BK37" s="19"/>
      <c r="BL37" s="19" t="s">
        <v>0</v>
      </c>
      <c r="BM37" s="19"/>
      <c r="BN37" s="19"/>
      <c r="BO37" s="19"/>
      <c r="BP37" s="19"/>
      <c r="BQ37" s="19"/>
      <c r="BR37" s="19"/>
      <c r="BS37" s="19" t="s">
        <v>0</v>
      </c>
      <c r="BT37" s="19"/>
      <c r="BU37" s="19"/>
      <c r="BV37" s="19"/>
      <c r="BW37" s="19"/>
      <c r="BX37" s="19"/>
      <c r="BY37" s="19"/>
      <c r="BZ37" s="19"/>
      <c r="CA37" s="19" t="s">
        <v>2</v>
      </c>
      <c r="CB37" s="19"/>
      <c r="CC37" s="19"/>
      <c r="CD37" s="19" t="s">
        <v>0</v>
      </c>
      <c r="CE37" s="19" t="s">
        <v>0</v>
      </c>
      <c r="CF37" s="19"/>
      <c r="CG37" s="19" t="s">
        <v>0</v>
      </c>
      <c r="CH37" s="19"/>
      <c r="CI37" s="19"/>
      <c r="CJ37" s="19"/>
      <c r="CK37" s="19" t="s">
        <v>0</v>
      </c>
      <c r="CL37" s="19"/>
      <c r="CM37" s="19"/>
      <c r="CN37" s="19"/>
      <c r="CO37" s="19"/>
      <c r="CP37" s="19"/>
      <c r="CQ37" s="19"/>
      <c r="CR37" s="19" t="s">
        <v>0</v>
      </c>
      <c r="CS37" s="19" t="s">
        <v>0</v>
      </c>
      <c r="CT37" s="19"/>
      <c r="CU37" s="19"/>
      <c r="CV37" s="19"/>
      <c r="CW37" s="19"/>
      <c r="CX37" s="19"/>
      <c r="CY37" s="19"/>
      <c r="CZ37" s="19"/>
      <c r="DA37" s="19"/>
      <c r="DB37" s="19" t="s">
        <v>0</v>
      </c>
      <c r="DC37" s="19"/>
      <c r="DD37" s="19"/>
      <c r="DE37" s="19"/>
      <c r="DF37" s="19" t="s">
        <v>0</v>
      </c>
      <c r="DG37" s="19" t="s">
        <v>37</v>
      </c>
      <c r="DH37" s="19"/>
      <c r="DI37" s="19"/>
      <c r="DJ37" s="19" t="s">
        <v>2</v>
      </c>
      <c r="DK37" s="4"/>
      <c r="DL37" s="4"/>
      <c r="DM37" s="4" t="s">
        <v>0</v>
      </c>
      <c r="DN37" s="73" t="s">
        <v>0</v>
      </c>
      <c r="DO37" s="4"/>
      <c r="DP37" s="19"/>
      <c r="DQ37" s="19"/>
      <c r="DR37" s="19"/>
      <c r="DS37" s="19"/>
      <c r="DT37" s="19"/>
      <c r="DU37" s="19"/>
      <c r="DV37" s="19"/>
      <c r="DW37" s="19"/>
      <c r="DX37" s="19" t="s">
        <v>2</v>
      </c>
      <c r="DY37" s="28"/>
      <c r="DZ37" s="28"/>
      <c r="EA37" s="28" t="s">
        <v>0</v>
      </c>
      <c r="EB37" s="28" t="s">
        <v>0</v>
      </c>
      <c r="EC37" s="28"/>
      <c r="ED37" s="28" t="s">
        <v>0</v>
      </c>
      <c r="EE37" s="28"/>
      <c r="EF37" s="28"/>
      <c r="EG37" s="28"/>
      <c r="EH37" s="28"/>
      <c r="EI37" s="28"/>
      <c r="EJ37" s="28"/>
      <c r="EK37" s="28"/>
      <c r="EL37" s="28" t="s">
        <v>2</v>
      </c>
      <c r="EM37" s="28"/>
      <c r="EN37" s="28"/>
      <c r="EO37" s="28"/>
      <c r="EP37" s="28"/>
      <c r="EQ37" s="28"/>
      <c r="ER37" s="28"/>
      <c r="ES37" s="28"/>
      <c r="ET37" s="28"/>
      <c r="EU37" s="28"/>
      <c r="EV37" s="28"/>
      <c r="EW37" s="28"/>
      <c r="EX37" s="28"/>
      <c r="EY37" s="7"/>
      <c r="EZ37" s="12"/>
      <c r="FA37" s="163"/>
      <c r="FC37" s="163"/>
      <c r="FD37" s="163"/>
      <c r="FE37" s="163"/>
      <c r="FF37" s="163"/>
      <c r="FG37" s="163"/>
      <c r="FH37" s="163"/>
      <c r="FI37" s="163"/>
      <c r="FJ37" s="163"/>
      <c r="FK37" s="163"/>
      <c r="FL37" s="163"/>
      <c r="FM37" s="163"/>
      <c r="FN37" s="163"/>
      <c r="FO37" s="163"/>
      <c r="FP37" s="163"/>
      <c r="FQ37" s="163"/>
      <c r="FR37" s="163"/>
      <c r="FS37" s="163"/>
      <c r="FT37" s="163"/>
      <c r="FU37" s="163"/>
      <c r="FV37" s="163"/>
      <c r="FW37" s="163"/>
      <c r="FX37" s="163"/>
      <c r="FY37" s="163"/>
      <c r="FZ37" s="163"/>
      <c r="GA37" s="163"/>
      <c r="GB37" s="163"/>
      <c r="GC37" s="163"/>
      <c r="GD37" s="163"/>
      <c r="GE37" s="163"/>
      <c r="GF37" s="163"/>
      <c r="GG37" s="163"/>
      <c r="GH37" s="163"/>
      <c r="GI37" s="163"/>
      <c r="GJ37" s="163"/>
      <c r="GK37" s="163"/>
      <c r="GL37" s="163"/>
      <c r="GM37" s="163"/>
      <c r="GN37" s="163"/>
      <c r="GO37" s="163"/>
      <c r="GP37" s="163"/>
      <c r="GQ37" s="163"/>
      <c r="GR37" s="163"/>
      <c r="GS37" s="163"/>
      <c r="GT37" s="163"/>
      <c r="GU37" s="163"/>
      <c r="GV37" s="163"/>
      <c r="GW37" s="163"/>
      <c r="GX37" s="163"/>
      <c r="GY37" s="163"/>
      <c r="GZ37" s="163"/>
      <c r="HA37" s="163"/>
      <c r="HB37" s="163"/>
      <c r="HC37" s="163"/>
      <c r="HD37" s="163"/>
      <c r="HE37" s="163"/>
      <c r="HF37" s="163"/>
    </row>
    <row r="38" spans="1:214" ht="17.399999999999999" x14ac:dyDescent="0.3">
      <c r="A38" s="131" t="s">
        <v>116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 t="s">
        <v>85</v>
      </c>
      <c r="AA38" s="72" t="s">
        <v>85</v>
      </c>
      <c r="AB38" s="72" t="s">
        <v>85</v>
      </c>
      <c r="AC38" s="72"/>
      <c r="AD38" s="72"/>
      <c r="AE38" s="72"/>
      <c r="AF38" s="72"/>
      <c r="AG38" s="72"/>
      <c r="AH38" s="72"/>
      <c r="AI38" s="72" t="s">
        <v>9</v>
      </c>
      <c r="AJ38" s="72"/>
      <c r="AK38" s="72"/>
      <c r="AL38" s="72"/>
      <c r="AM38" s="72"/>
      <c r="AN38" s="19" t="s">
        <v>163</v>
      </c>
      <c r="AO38" s="72" t="s">
        <v>20</v>
      </c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2"/>
      <c r="BM38" s="72"/>
      <c r="BN38" s="72"/>
      <c r="BO38" s="72"/>
      <c r="BP38" s="72"/>
      <c r="BQ38" s="72"/>
      <c r="BR38" s="72"/>
      <c r="BS38" s="72"/>
      <c r="BT38" s="72"/>
      <c r="BU38" s="72"/>
      <c r="BV38" s="72"/>
      <c r="BW38" s="72"/>
      <c r="BX38" s="72"/>
      <c r="BY38" s="72"/>
      <c r="BZ38" s="72"/>
      <c r="CA38" s="72"/>
      <c r="CB38" s="72"/>
      <c r="CC38" s="72"/>
      <c r="CD38" s="72"/>
      <c r="CE38" s="72"/>
      <c r="CF38" s="72"/>
      <c r="CG38" s="72"/>
      <c r="CH38" s="72"/>
      <c r="CI38" s="72"/>
      <c r="CJ38" s="72"/>
      <c r="CK38" s="72"/>
      <c r="CL38" s="72"/>
      <c r="CM38" s="72"/>
      <c r="CN38" s="72"/>
      <c r="CO38" s="72"/>
      <c r="CP38" s="72"/>
      <c r="CQ38" s="72"/>
      <c r="CR38" s="72"/>
      <c r="CS38" s="72"/>
      <c r="CT38" s="72"/>
      <c r="CU38" s="72"/>
      <c r="CV38" s="72"/>
      <c r="CW38" s="72"/>
      <c r="CX38" s="72"/>
      <c r="CY38" s="72"/>
      <c r="CZ38" s="72"/>
      <c r="DA38" s="72"/>
      <c r="DB38" s="72"/>
      <c r="DC38" s="72"/>
      <c r="DD38" s="72"/>
      <c r="DE38" s="72"/>
      <c r="DF38" s="72"/>
      <c r="DG38" s="72"/>
      <c r="DH38" s="72"/>
      <c r="DI38" s="72"/>
      <c r="DJ38" s="72"/>
      <c r="DK38" s="73"/>
      <c r="DL38" s="73"/>
      <c r="DM38" s="73"/>
      <c r="DN38" s="73"/>
      <c r="DO38" s="73"/>
      <c r="DP38" s="72"/>
      <c r="DQ38" s="72"/>
      <c r="DR38" s="72"/>
      <c r="DS38" s="72"/>
      <c r="DT38" s="72"/>
      <c r="DU38" s="72"/>
      <c r="DV38" s="72"/>
      <c r="DW38" s="72"/>
      <c r="DX38" s="72"/>
      <c r="DY38" s="74"/>
      <c r="DZ38" s="74"/>
      <c r="EA38" s="74"/>
      <c r="EB38" s="74"/>
      <c r="EC38" s="74"/>
      <c r="ED38" s="74"/>
      <c r="EE38" s="74"/>
      <c r="EF38" s="74"/>
      <c r="EG38" s="74"/>
      <c r="EH38" s="74"/>
      <c r="EI38" s="74"/>
      <c r="EJ38" s="74"/>
      <c r="EK38" s="74"/>
      <c r="EL38" s="74"/>
      <c r="EM38" s="74"/>
      <c r="EN38" s="74"/>
      <c r="EO38" s="74"/>
      <c r="EP38" s="74"/>
      <c r="EQ38" s="74"/>
      <c r="ER38" s="74"/>
      <c r="ES38" s="74"/>
      <c r="ET38" s="74"/>
      <c r="EU38" s="74"/>
      <c r="EV38" s="74"/>
      <c r="EW38" s="74"/>
      <c r="EX38" s="74"/>
      <c r="EY38" s="7"/>
      <c r="EZ38" s="12"/>
      <c r="FA38" s="163"/>
      <c r="FC38" s="163"/>
      <c r="FD38" s="163"/>
      <c r="FE38" s="163"/>
      <c r="FF38" s="163"/>
      <c r="FG38" s="163"/>
      <c r="FH38" s="163"/>
      <c r="FI38" s="163"/>
      <c r="FJ38" s="163"/>
      <c r="FK38" s="163"/>
      <c r="FL38" s="163"/>
      <c r="FM38" s="163"/>
      <c r="FN38" s="163"/>
      <c r="FO38" s="163"/>
      <c r="FP38" s="163"/>
      <c r="FQ38" s="163"/>
      <c r="FR38" s="163"/>
      <c r="FS38" s="163"/>
      <c r="FT38" s="163"/>
      <c r="FU38" s="163"/>
      <c r="FV38" s="163"/>
      <c r="FW38" s="163"/>
      <c r="FX38" s="163"/>
      <c r="FY38" s="163"/>
      <c r="FZ38" s="163"/>
      <c r="GA38" s="163"/>
      <c r="GB38" s="163"/>
      <c r="GC38" s="163"/>
      <c r="GD38" s="163"/>
      <c r="GE38" s="163"/>
      <c r="GF38" s="163"/>
      <c r="GG38" s="163"/>
      <c r="GH38" s="163"/>
      <c r="GI38" s="163"/>
      <c r="GJ38" s="163"/>
      <c r="GK38" s="163"/>
      <c r="GL38" s="163"/>
      <c r="GM38" s="163"/>
      <c r="GN38" s="163"/>
      <c r="GO38" s="163"/>
      <c r="GP38" s="163"/>
      <c r="GQ38" s="163"/>
      <c r="GR38" s="163"/>
      <c r="GS38" s="163"/>
      <c r="GT38" s="163"/>
      <c r="GU38" s="163"/>
      <c r="GV38" s="163"/>
      <c r="GW38" s="163"/>
      <c r="GX38" s="163"/>
      <c r="GY38" s="163"/>
      <c r="GZ38" s="163"/>
      <c r="HA38" s="163"/>
      <c r="HB38" s="163"/>
      <c r="HC38" s="163"/>
      <c r="HD38" s="163"/>
      <c r="HE38" s="163"/>
      <c r="HF38" s="163"/>
    </row>
    <row r="39" spans="1:214" s="187" customFormat="1" ht="18" customHeight="1" x14ac:dyDescent="0.3">
      <c r="A39" s="164" t="s">
        <v>184</v>
      </c>
      <c r="B39" s="186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  <c r="AL39" s="186"/>
      <c r="AM39" s="186"/>
      <c r="AN39" s="186"/>
      <c r="AO39" s="186"/>
      <c r="AP39" s="186"/>
      <c r="AQ39" s="186" t="s">
        <v>0</v>
      </c>
      <c r="AR39" s="186"/>
      <c r="AS39" s="186"/>
      <c r="AT39" s="186"/>
      <c r="AU39" s="186"/>
      <c r="AV39" s="186"/>
      <c r="AW39" s="186"/>
      <c r="AX39" s="186"/>
      <c r="AY39" s="186"/>
      <c r="AZ39" s="186" t="s">
        <v>59</v>
      </c>
      <c r="BA39" s="186"/>
      <c r="BB39" s="186"/>
      <c r="BC39" s="186"/>
      <c r="BD39" s="186"/>
      <c r="BE39" s="186" t="s">
        <v>40</v>
      </c>
      <c r="BF39" s="186"/>
      <c r="BG39" s="186"/>
      <c r="BH39" s="186"/>
      <c r="BI39" s="186"/>
      <c r="BJ39" s="186"/>
      <c r="BK39" s="186"/>
      <c r="BL39" s="186" t="s">
        <v>0</v>
      </c>
      <c r="BM39" s="186"/>
      <c r="BN39" s="186"/>
      <c r="BO39" s="186"/>
      <c r="BP39" s="186"/>
      <c r="BQ39" s="186"/>
      <c r="BR39" s="186"/>
      <c r="BS39" s="186" t="s">
        <v>0</v>
      </c>
      <c r="BT39" s="186"/>
      <c r="BU39" s="186"/>
      <c r="BV39" s="186"/>
      <c r="BW39" s="186" t="s">
        <v>66</v>
      </c>
      <c r="BX39" s="186" t="s">
        <v>66</v>
      </c>
      <c r="BY39" s="186" t="s">
        <v>66</v>
      </c>
      <c r="BZ39" s="186" t="s">
        <v>66</v>
      </c>
      <c r="CA39" s="186" t="s">
        <v>66</v>
      </c>
      <c r="CB39" s="186" t="s">
        <v>66</v>
      </c>
      <c r="CC39" s="186"/>
      <c r="CD39" s="186"/>
      <c r="CE39" s="186"/>
      <c r="CF39" s="186"/>
      <c r="CG39" s="186" t="s">
        <v>0</v>
      </c>
      <c r="CH39" s="186"/>
      <c r="CI39" s="186"/>
      <c r="CJ39" s="186"/>
      <c r="CK39" s="186"/>
      <c r="CL39" s="186"/>
      <c r="CM39" s="186"/>
      <c r="CN39" s="186"/>
      <c r="CO39" s="186"/>
      <c r="CP39" s="186"/>
      <c r="CQ39" s="186"/>
      <c r="CR39" s="186"/>
      <c r="CS39" s="186"/>
      <c r="CT39" s="186"/>
      <c r="CU39" s="186"/>
      <c r="CV39" s="186" t="s">
        <v>70</v>
      </c>
      <c r="CW39" s="186"/>
      <c r="CX39" s="186"/>
      <c r="CY39" s="186"/>
      <c r="CZ39" s="186"/>
      <c r="DA39" s="186"/>
      <c r="DB39" s="186" t="s">
        <v>0</v>
      </c>
      <c r="DC39" s="186"/>
      <c r="DD39" s="186"/>
      <c r="DE39" s="186"/>
      <c r="DF39" s="186"/>
      <c r="DG39" s="186"/>
      <c r="DH39" s="186"/>
      <c r="DI39" s="186"/>
      <c r="DJ39" s="186" t="s">
        <v>85</v>
      </c>
      <c r="DK39" s="186"/>
      <c r="DL39" s="186"/>
      <c r="DM39" s="186"/>
      <c r="DN39" s="186"/>
      <c r="DO39" s="186"/>
      <c r="DP39" s="186" t="s">
        <v>0</v>
      </c>
      <c r="DQ39" s="186"/>
      <c r="DR39" s="186"/>
      <c r="DS39" s="186"/>
      <c r="DT39" s="186"/>
      <c r="DU39" s="186"/>
      <c r="DV39" s="186"/>
      <c r="DW39" s="186"/>
      <c r="DX39" s="186" t="s">
        <v>20</v>
      </c>
      <c r="DY39" s="186"/>
      <c r="DZ39" s="186"/>
      <c r="EA39" s="186"/>
      <c r="EB39" s="186"/>
      <c r="EC39" s="186"/>
      <c r="ED39" s="186" t="s">
        <v>0</v>
      </c>
      <c r="EE39" s="186"/>
      <c r="EF39" s="186"/>
      <c r="EG39" s="186"/>
      <c r="EH39" s="186"/>
      <c r="EI39" s="186"/>
      <c r="EJ39" s="186"/>
      <c r="EK39" s="186"/>
      <c r="EL39" s="186" t="s">
        <v>42</v>
      </c>
      <c r="EM39" s="186"/>
      <c r="EN39" s="186"/>
      <c r="EO39" s="186"/>
      <c r="EP39" s="186"/>
      <c r="EQ39" s="186"/>
      <c r="ER39" s="186"/>
      <c r="ES39" s="186"/>
      <c r="ET39" s="186"/>
      <c r="EU39" s="186"/>
      <c r="EV39" s="186"/>
      <c r="EW39" s="186"/>
      <c r="EX39" s="186"/>
      <c r="EY39" s="136"/>
      <c r="EZ39" s="136"/>
      <c r="FA39" s="136"/>
      <c r="FB39" s="136"/>
      <c r="FC39" s="136"/>
      <c r="FD39" s="136"/>
      <c r="FE39" s="136"/>
      <c r="FF39" s="136"/>
      <c r="FG39" s="136"/>
      <c r="FH39" s="136"/>
      <c r="FI39" s="136"/>
      <c r="FJ39" s="136"/>
      <c r="FK39" s="136"/>
      <c r="FL39" s="136"/>
      <c r="FM39" s="136"/>
      <c r="FN39" s="136"/>
      <c r="FO39" s="136"/>
      <c r="FP39" s="136"/>
      <c r="FQ39" s="136"/>
      <c r="FR39" s="136"/>
      <c r="FS39" s="136"/>
      <c r="FT39" s="136"/>
      <c r="FU39" s="136"/>
      <c r="FV39" s="136"/>
      <c r="FW39" s="136"/>
      <c r="FX39" s="136"/>
      <c r="FY39" s="136"/>
      <c r="FZ39" s="136"/>
      <c r="GA39" s="136"/>
      <c r="GB39" s="136"/>
      <c r="GC39" s="136"/>
      <c r="GD39" s="136"/>
      <c r="GE39" s="136"/>
      <c r="GF39" s="136"/>
      <c r="GG39" s="136"/>
      <c r="GH39" s="136"/>
      <c r="GI39" s="136"/>
      <c r="GJ39" s="136"/>
      <c r="GK39" s="136"/>
      <c r="GL39" s="136"/>
      <c r="GM39" s="136"/>
      <c r="GN39" s="136"/>
      <c r="GO39" s="136"/>
      <c r="GP39" s="136"/>
      <c r="GQ39" s="136"/>
      <c r="GR39" s="136"/>
      <c r="GS39" s="136"/>
      <c r="GT39" s="136"/>
      <c r="GU39" s="136"/>
      <c r="GV39" s="136"/>
      <c r="GW39" s="136"/>
      <c r="GX39" s="136"/>
      <c r="GY39" s="136"/>
      <c r="GZ39" s="136"/>
      <c r="HA39" s="136"/>
      <c r="HB39" s="136"/>
      <c r="HC39" s="136"/>
      <c r="HD39" s="136"/>
      <c r="HE39" s="136"/>
      <c r="HF39" s="136"/>
    </row>
    <row r="40" spans="1:214" s="187" customFormat="1" ht="18" customHeight="1" x14ac:dyDescent="0.3">
      <c r="A40" s="166" t="s">
        <v>185</v>
      </c>
      <c r="B40" s="188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8"/>
      <c r="X40" s="188"/>
      <c r="Y40" s="188"/>
      <c r="Z40" s="188"/>
      <c r="AA40" s="188"/>
      <c r="AB40" s="188"/>
      <c r="AC40" s="188"/>
      <c r="AD40" s="188"/>
      <c r="AE40" s="188"/>
      <c r="AF40" s="188"/>
      <c r="AG40" s="188"/>
      <c r="AH40" s="188"/>
      <c r="AI40" s="188"/>
      <c r="AJ40" s="188"/>
      <c r="AK40" s="188"/>
      <c r="AL40" s="188"/>
      <c r="AM40" s="188"/>
      <c r="AN40" s="188"/>
      <c r="AO40" s="188"/>
      <c r="AP40" s="188"/>
      <c r="AQ40" s="188" t="s">
        <v>0</v>
      </c>
      <c r="AR40" s="188"/>
      <c r="AS40" s="188"/>
      <c r="AT40" s="188"/>
      <c r="AU40" s="188"/>
      <c r="AV40" s="188"/>
      <c r="AW40" s="188"/>
      <c r="AX40" s="188"/>
      <c r="AY40" s="188" t="s">
        <v>0</v>
      </c>
      <c r="AZ40" s="188"/>
      <c r="BA40" s="188"/>
      <c r="BB40" s="188"/>
      <c r="BC40" s="188"/>
      <c r="BD40" s="188"/>
      <c r="BE40" s="188"/>
      <c r="BF40" s="188" t="s">
        <v>0</v>
      </c>
      <c r="BG40" s="188"/>
      <c r="BH40" s="188"/>
      <c r="BI40" s="188"/>
      <c r="BJ40" s="188"/>
      <c r="BK40" s="188"/>
      <c r="BL40" s="188" t="s">
        <v>25</v>
      </c>
      <c r="BM40" s="188"/>
      <c r="BN40" s="188"/>
      <c r="BO40" s="188"/>
      <c r="BP40" s="188"/>
      <c r="BQ40" s="188"/>
      <c r="BR40" s="188"/>
      <c r="BS40" s="188"/>
      <c r="BT40" s="188" t="s">
        <v>63</v>
      </c>
      <c r="BU40" s="188"/>
      <c r="BV40" s="188"/>
      <c r="BW40" s="188"/>
      <c r="BX40" s="188"/>
      <c r="BY40" s="188"/>
      <c r="BZ40" s="188"/>
      <c r="CA40" s="188" t="s">
        <v>0</v>
      </c>
      <c r="CB40" s="188"/>
      <c r="CC40" s="188"/>
      <c r="CD40" s="188"/>
      <c r="CE40" s="188"/>
      <c r="CF40" s="188"/>
      <c r="CG40" s="188"/>
      <c r="CH40" s="188" t="s">
        <v>369</v>
      </c>
      <c r="CI40" s="188"/>
      <c r="CJ40" s="188"/>
      <c r="CK40" s="188"/>
      <c r="CL40" s="188"/>
      <c r="CM40" s="188"/>
      <c r="CN40" s="188"/>
      <c r="CO40" s="188"/>
      <c r="CP40" s="188"/>
      <c r="CQ40" s="188"/>
      <c r="CR40" s="188"/>
      <c r="CS40" s="188"/>
      <c r="CT40" s="188"/>
      <c r="CU40" s="188"/>
      <c r="CV40" s="188" t="s">
        <v>0</v>
      </c>
      <c r="CW40" s="188"/>
      <c r="CX40" s="188"/>
      <c r="CY40" s="188"/>
      <c r="CZ40" s="188"/>
      <c r="DA40" s="188"/>
      <c r="DB40" s="188"/>
      <c r="DC40" s="188" t="s">
        <v>27</v>
      </c>
      <c r="DD40" s="188"/>
      <c r="DE40" s="188"/>
      <c r="DF40" s="188"/>
      <c r="DG40" s="188"/>
      <c r="DH40" s="188"/>
      <c r="DI40" s="188"/>
      <c r="DJ40" s="188" t="s">
        <v>0</v>
      </c>
      <c r="DK40" s="188"/>
      <c r="DL40" s="188"/>
      <c r="DM40" s="188"/>
      <c r="DN40" s="188"/>
      <c r="DO40" s="188"/>
      <c r="DP40" s="188"/>
      <c r="DQ40" s="188" t="s">
        <v>47</v>
      </c>
      <c r="DR40" s="188"/>
      <c r="DS40" s="188"/>
      <c r="DT40" s="188"/>
      <c r="DU40" s="188"/>
      <c r="DV40" s="188"/>
      <c r="DW40" s="188"/>
      <c r="DX40" s="188" t="s">
        <v>0</v>
      </c>
      <c r="DY40" s="188"/>
      <c r="DZ40" s="188"/>
      <c r="EA40" s="188"/>
      <c r="EB40" s="188"/>
      <c r="EC40" s="188"/>
      <c r="ED40" s="188"/>
      <c r="EE40" s="188" t="s">
        <v>80</v>
      </c>
      <c r="EF40" s="188"/>
      <c r="EG40" s="188"/>
      <c r="EH40" s="188" t="s">
        <v>66</v>
      </c>
      <c r="EI40" s="188" t="s">
        <v>66</v>
      </c>
      <c r="EJ40" s="188" t="s">
        <v>66</v>
      </c>
      <c r="EK40" s="188" t="s">
        <v>66</v>
      </c>
      <c r="EL40" s="188" t="s">
        <v>66</v>
      </c>
      <c r="EM40" s="188" t="s">
        <v>66</v>
      </c>
      <c r="EN40" s="188"/>
      <c r="EO40" s="188"/>
      <c r="EP40" s="188"/>
      <c r="EQ40" s="188"/>
      <c r="ER40" s="188"/>
      <c r="ES40" s="188"/>
      <c r="ET40" s="188"/>
      <c r="EU40" s="188"/>
      <c r="EV40" s="188"/>
      <c r="EW40" s="188"/>
      <c r="EX40" s="188"/>
      <c r="EY40" s="136"/>
      <c r="EZ40" s="136"/>
      <c r="FA40" s="136"/>
      <c r="FB40" s="136"/>
      <c r="FC40" s="136"/>
      <c r="FD40" s="136"/>
      <c r="FE40" s="136"/>
      <c r="FF40" s="136"/>
      <c r="FG40" s="136"/>
      <c r="FH40" s="136"/>
      <c r="FI40" s="136"/>
      <c r="FJ40" s="136"/>
      <c r="FK40" s="136"/>
      <c r="FL40" s="136"/>
      <c r="FM40" s="136"/>
      <c r="FN40" s="136"/>
      <c r="FO40" s="136"/>
      <c r="FP40" s="136"/>
      <c r="FQ40" s="136"/>
      <c r="FR40" s="136"/>
      <c r="FS40" s="136"/>
      <c r="FT40" s="136"/>
      <c r="FU40" s="136"/>
      <c r="FV40" s="136"/>
      <c r="FW40" s="136"/>
      <c r="FX40" s="136"/>
      <c r="FY40" s="136"/>
      <c r="FZ40" s="136"/>
      <c r="GA40" s="136"/>
      <c r="GB40" s="136"/>
      <c r="GC40" s="136"/>
      <c r="GD40" s="136"/>
      <c r="GE40" s="136"/>
      <c r="GF40" s="136"/>
      <c r="GG40" s="136"/>
      <c r="GH40" s="136"/>
      <c r="GI40" s="136"/>
      <c r="GJ40" s="136"/>
      <c r="GK40" s="136"/>
      <c r="GL40" s="136"/>
      <c r="GM40" s="136"/>
      <c r="GN40" s="136"/>
      <c r="GO40" s="136"/>
      <c r="GP40" s="136"/>
      <c r="GQ40" s="136"/>
      <c r="GR40" s="136"/>
      <c r="GS40" s="136"/>
      <c r="GT40" s="136"/>
      <c r="GU40" s="136"/>
      <c r="GV40" s="136"/>
      <c r="GW40" s="136"/>
      <c r="GX40" s="136"/>
      <c r="GY40" s="136"/>
      <c r="GZ40" s="136"/>
      <c r="HA40" s="136"/>
      <c r="HB40" s="136"/>
      <c r="HC40" s="136"/>
      <c r="HD40" s="136"/>
      <c r="HE40" s="136"/>
      <c r="HF40" s="136"/>
    </row>
    <row r="41" spans="1:214" s="187" customFormat="1" ht="18" customHeight="1" x14ac:dyDescent="0.3">
      <c r="A41" s="164" t="s">
        <v>186</v>
      </c>
      <c r="B41" s="186"/>
      <c r="C41" s="18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6"/>
      <c r="AN41" s="186"/>
      <c r="AO41" s="186"/>
      <c r="AP41" s="186"/>
      <c r="AQ41" s="186"/>
      <c r="AR41" s="186"/>
      <c r="AS41" s="186"/>
      <c r="AT41" s="186"/>
      <c r="AU41" s="186"/>
      <c r="AV41" s="186"/>
      <c r="AW41" s="186"/>
      <c r="AX41" s="186"/>
      <c r="AY41" s="186"/>
      <c r="AZ41" s="186"/>
      <c r="BA41" s="186"/>
      <c r="BB41" s="186" t="s">
        <v>0</v>
      </c>
      <c r="BC41" s="186"/>
      <c r="BD41" s="186"/>
      <c r="BE41" s="186"/>
      <c r="BF41" s="186"/>
      <c r="BG41" s="186"/>
      <c r="BH41" s="186"/>
      <c r="BI41" s="186" t="s">
        <v>61</v>
      </c>
      <c r="BJ41" s="186"/>
      <c r="BK41" s="186"/>
      <c r="BL41" s="186"/>
      <c r="BM41" s="186"/>
      <c r="BN41" s="186"/>
      <c r="BO41" s="186"/>
      <c r="BP41" s="186" t="s">
        <v>0</v>
      </c>
      <c r="BQ41" s="186"/>
      <c r="BR41" s="186"/>
      <c r="BS41" s="186"/>
      <c r="BT41" s="186"/>
      <c r="BU41" s="186"/>
      <c r="BV41" s="186"/>
      <c r="BW41" s="186"/>
      <c r="BX41" s="186" t="s">
        <v>25</v>
      </c>
      <c r="BY41" s="186"/>
      <c r="BZ41" s="186"/>
      <c r="CA41" s="186"/>
      <c r="CB41" s="186"/>
      <c r="CC41" s="186"/>
      <c r="CD41" s="186" t="s">
        <v>0</v>
      </c>
      <c r="CE41" s="186"/>
      <c r="CF41" s="186"/>
      <c r="CG41" s="186"/>
      <c r="CH41" s="186"/>
      <c r="CI41" s="186"/>
      <c r="CJ41" s="186"/>
      <c r="CK41" s="186" t="s">
        <v>0</v>
      </c>
      <c r="CL41" s="186"/>
      <c r="CM41" s="186"/>
      <c r="CN41" s="186"/>
      <c r="CO41" s="186"/>
      <c r="CP41" s="186"/>
      <c r="CQ41" s="186"/>
      <c r="CR41" s="186" t="s">
        <v>0</v>
      </c>
      <c r="CS41" s="186"/>
      <c r="CT41" s="186"/>
      <c r="CU41" s="186"/>
      <c r="CV41" s="186"/>
      <c r="CW41" s="186"/>
      <c r="CX41" s="186"/>
      <c r="CY41" s="186"/>
      <c r="CZ41" s="186" t="s">
        <v>15</v>
      </c>
      <c r="DA41" s="186"/>
      <c r="DB41" s="186"/>
      <c r="DC41" s="186"/>
      <c r="DD41" s="186"/>
      <c r="DE41" s="186"/>
      <c r="DF41" s="186"/>
      <c r="DG41" s="186"/>
      <c r="DH41" s="186"/>
      <c r="DI41" s="186" t="s">
        <v>82</v>
      </c>
      <c r="DJ41" s="186"/>
      <c r="DK41" s="186"/>
      <c r="DL41" s="186"/>
      <c r="DM41" s="186" t="s">
        <v>20</v>
      </c>
      <c r="DN41" s="186"/>
      <c r="DO41" s="186"/>
      <c r="DP41" s="186"/>
      <c r="DQ41" s="186"/>
      <c r="DR41" s="186"/>
      <c r="DS41" s="186"/>
      <c r="DT41" s="186"/>
      <c r="DU41" s="186"/>
      <c r="DV41" s="186" t="s">
        <v>9</v>
      </c>
      <c r="DW41" s="186"/>
      <c r="DX41" s="186"/>
      <c r="DY41" s="186"/>
      <c r="DZ41" s="186"/>
      <c r="EA41" s="186" t="s">
        <v>0</v>
      </c>
      <c r="EB41" s="186"/>
      <c r="EC41" s="186"/>
      <c r="ED41" s="186"/>
      <c r="EE41" s="186"/>
      <c r="EF41" s="186"/>
      <c r="EG41" s="186"/>
      <c r="EH41" s="186" t="s">
        <v>25</v>
      </c>
      <c r="EI41" s="186"/>
      <c r="EJ41" s="186"/>
      <c r="EK41" s="186"/>
      <c r="EL41" s="186"/>
      <c r="EM41" s="186"/>
      <c r="EN41" s="186"/>
      <c r="EO41" s="186"/>
      <c r="EP41" s="186"/>
      <c r="EQ41" s="186"/>
      <c r="ER41" s="186"/>
      <c r="ES41" s="186"/>
      <c r="ET41" s="186"/>
      <c r="EU41" s="186"/>
      <c r="EV41" s="186"/>
      <c r="EW41" s="186"/>
      <c r="EX41" s="186"/>
      <c r="EY41" s="136"/>
      <c r="EZ41" s="136"/>
      <c r="FA41" s="136"/>
      <c r="FB41" s="136"/>
      <c r="FC41" s="136"/>
      <c r="FD41" s="136"/>
      <c r="FE41" s="136"/>
      <c r="FF41" s="136"/>
      <c r="FG41" s="136"/>
      <c r="FH41" s="136"/>
      <c r="FI41" s="136"/>
      <c r="FJ41" s="136"/>
      <c r="FK41" s="136"/>
      <c r="FL41" s="136"/>
      <c r="FM41" s="136"/>
      <c r="FN41" s="136"/>
      <c r="FO41" s="136"/>
      <c r="FP41" s="136"/>
      <c r="FQ41" s="136"/>
      <c r="FR41" s="136"/>
      <c r="FS41" s="136"/>
      <c r="FT41" s="136"/>
      <c r="FU41" s="136"/>
      <c r="FV41" s="136"/>
      <c r="FW41" s="136"/>
      <c r="FX41" s="136"/>
      <c r="FY41" s="136"/>
      <c r="FZ41" s="136"/>
      <c r="GA41" s="136"/>
      <c r="GB41" s="136"/>
      <c r="GC41" s="136"/>
      <c r="GD41" s="136"/>
      <c r="GE41" s="136"/>
      <c r="GF41" s="136"/>
      <c r="GG41" s="136"/>
      <c r="GH41" s="136"/>
      <c r="GI41" s="136"/>
      <c r="GJ41" s="136"/>
      <c r="GK41" s="136"/>
      <c r="GL41" s="136"/>
      <c r="GM41" s="136"/>
      <c r="GN41" s="136"/>
      <c r="GO41" s="136"/>
      <c r="GP41" s="136"/>
      <c r="GQ41" s="136"/>
      <c r="GR41" s="136"/>
      <c r="GS41" s="136"/>
      <c r="GT41" s="136"/>
      <c r="GU41" s="136"/>
      <c r="GV41" s="136"/>
      <c r="GW41" s="136"/>
      <c r="GX41" s="136"/>
      <c r="GY41" s="136"/>
      <c r="GZ41" s="136"/>
      <c r="HA41" s="136"/>
      <c r="HB41" s="136"/>
      <c r="HC41" s="136"/>
      <c r="HD41" s="136"/>
      <c r="HE41" s="136"/>
      <c r="HF41" s="136"/>
    </row>
    <row r="42" spans="1:214" s="187" customFormat="1" ht="18" customHeight="1" x14ac:dyDescent="0.3">
      <c r="A42" s="166" t="s">
        <v>187</v>
      </c>
      <c r="B42" s="188"/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6"/>
      <c r="AJ42" s="188"/>
      <c r="AK42" s="188"/>
      <c r="AL42" s="188"/>
      <c r="AM42" s="188"/>
      <c r="AN42" s="188"/>
      <c r="AO42" s="188"/>
      <c r="AP42" s="188"/>
      <c r="AQ42" s="188"/>
      <c r="AR42" s="188"/>
      <c r="AS42" s="188"/>
      <c r="AT42" s="188"/>
      <c r="AU42" s="188"/>
      <c r="AV42" s="188"/>
      <c r="AW42" s="188"/>
      <c r="AX42" s="188"/>
      <c r="AY42" s="188"/>
      <c r="AZ42" s="188"/>
      <c r="BA42" s="188"/>
      <c r="BB42" s="188"/>
      <c r="BC42" s="188" t="s">
        <v>0</v>
      </c>
      <c r="BD42" s="188"/>
      <c r="BE42" s="188"/>
      <c r="BF42" s="188"/>
      <c r="BG42" s="188"/>
      <c r="BH42" s="188"/>
      <c r="BI42" s="188" t="s">
        <v>0</v>
      </c>
      <c r="BJ42" s="188"/>
      <c r="BK42" s="188"/>
      <c r="BL42" s="188"/>
      <c r="BM42" s="188"/>
      <c r="BN42" s="188"/>
      <c r="BO42" s="188"/>
      <c r="BP42" s="188" t="s">
        <v>66</v>
      </c>
      <c r="BQ42" s="188" t="s">
        <v>66</v>
      </c>
      <c r="BR42" s="188" t="s">
        <v>66</v>
      </c>
      <c r="BS42" s="188" t="s">
        <v>66</v>
      </c>
      <c r="BT42" s="188" t="s">
        <v>66</v>
      </c>
      <c r="BU42" s="188"/>
      <c r="BV42" s="188"/>
      <c r="BW42" s="188"/>
      <c r="BX42" s="188"/>
      <c r="BY42" s="188" t="s">
        <v>15</v>
      </c>
      <c r="BZ42" s="188"/>
      <c r="CA42" s="188"/>
      <c r="CB42" s="188"/>
      <c r="CC42" s="188"/>
      <c r="CD42" s="188"/>
      <c r="CE42" s="188" t="s">
        <v>0</v>
      </c>
      <c r="CF42" s="188"/>
      <c r="CG42" s="188"/>
      <c r="CH42" s="188"/>
      <c r="CI42" s="188"/>
      <c r="CJ42" s="188"/>
      <c r="CK42" s="188"/>
      <c r="CL42" s="188" t="s">
        <v>40</v>
      </c>
      <c r="CM42" s="188"/>
      <c r="CN42" s="188"/>
      <c r="CO42" s="188"/>
      <c r="CP42" s="188"/>
      <c r="CQ42" s="188"/>
      <c r="CR42" s="188"/>
      <c r="CS42" s="188"/>
      <c r="CT42" s="188" t="s">
        <v>0</v>
      </c>
      <c r="CU42" s="188"/>
      <c r="CV42" s="188"/>
      <c r="CW42" s="188"/>
      <c r="CX42" s="188"/>
      <c r="CY42" s="188"/>
      <c r="CZ42" s="188"/>
      <c r="DA42" s="188"/>
      <c r="DB42" s="188" t="s">
        <v>9</v>
      </c>
      <c r="DC42" s="188"/>
      <c r="DD42" s="188"/>
      <c r="DE42" s="188"/>
      <c r="DF42" s="188"/>
      <c r="DG42" s="188" t="s">
        <v>61</v>
      </c>
      <c r="DH42" s="188"/>
      <c r="DI42" s="188"/>
      <c r="DJ42" s="188"/>
      <c r="DK42" s="188"/>
      <c r="DL42" s="188"/>
      <c r="DM42" s="186" t="s">
        <v>0</v>
      </c>
      <c r="DN42" s="188" t="s">
        <v>0</v>
      </c>
      <c r="DO42" s="188"/>
      <c r="DP42" s="188"/>
      <c r="DQ42" s="188"/>
      <c r="DR42" s="188"/>
      <c r="DS42" s="188"/>
      <c r="DT42" s="188" t="s">
        <v>20</v>
      </c>
      <c r="DU42" s="188"/>
      <c r="DV42" s="188"/>
      <c r="DW42" s="188"/>
      <c r="DX42" s="188"/>
      <c r="DY42" s="188"/>
      <c r="DZ42" s="188"/>
      <c r="EA42" s="188"/>
      <c r="EB42" s="188" t="s">
        <v>85</v>
      </c>
      <c r="EC42" s="188"/>
      <c r="ED42" s="188"/>
      <c r="EE42" s="188"/>
      <c r="EF42" s="188"/>
      <c r="EG42" s="188"/>
      <c r="EH42" s="188"/>
      <c r="EI42" s="188" t="s">
        <v>0</v>
      </c>
      <c r="EJ42" s="188"/>
      <c r="EK42" s="188"/>
      <c r="EL42" s="188"/>
      <c r="EM42" s="188"/>
      <c r="EN42" s="188"/>
      <c r="EO42" s="188"/>
      <c r="EP42" s="188"/>
      <c r="EQ42" s="188"/>
      <c r="ER42" s="188"/>
      <c r="ES42" s="188"/>
      <c r="ET42" s="188"/>
      <c r="EU42" s="188"/>
      <c r="EV42" s="188"/>
      <c r="EW42" s="188"/>
      <c r="EX42" s="188"/>
      <c r="EY42" s="136"/>
      <c r="EZ42" s="136"/>
      <c r="FA42" s="136"/>
      <c r="FB42" s="136"/>
      <c r="FC42" s="136"/>
      <c r="FD42" s="136"/>
      <c r="FE42" s="136"/>
      <c r="FF42" s="136"/>
      <c r="FG42" s="136"/>
      <c r="FH42" s="136"/>
      <c r="FI42" s="136"/>
      <c r="FJ42" s="136"/>
      <c r="FK42" s="136"/>
      <c r="FL42" s="136"/>
      <c r="FM42" s="136"/>
      <c r="FN42" s="136"/>
      <c r="FO42" s="136"/>
      <c r="FP42" s="136"/>
      <c r="FQ42" s="136"/>
      <c r="FR42" s="136"/>
      <c r="FS42" s="136"/>
      <c r="FT42" s="136"/>
      <c r="FU42" s="136"/>
      <c r="FV42" s="136"/>
      <c r="FW42" s="136"/>
      <c r="FX42" s="136"/>
      <c r="FY42" s="136"/>
      <c r="FZ42" s="136"/>
      <c r="GA42" s="136"/>
      <c r="GB42" s="136"/>
      <c r="GC42" s="136"/>
      <c r="GD42" s="136"/>
      <c r="GE42" s="136"/>
      <c r="GF42" s="136"/>
      <c r="GG42" s="136"/>
      <c r="GH42" s="136"/>
      <c r="GI42" s="136"/>
      <c r="GJ42" s="136"/>
      <c r="GK42" s="136"/>
      <c r="GL42" s="136"/>
      <c r="GM42" s="136"/>
      <c r="GN42" s="136"/>
      <c r="GO42" s="136"/>
      <c r="GP42" s="136"/>
      <c r="GQ42" s="136"/>
      <c r="GR42" s="136"/>
      <c r="GS42" s="136"/>
      <c r="GT42" s="136"/>
      <c r="GU42" s="136"/>
      <c r="GV42" s="136"/>
      <c r="GW42" s="136"/>
      <c r="GX42" s="136"/>
      <c r="GY42" s="136"/>
      <c r="GZ42" s="136"/>
      <c r="HA42" s="136"/>
      <c r="HB42" s="136"/>
      <c r="HC42" s="136"/>
      <c r="HD42" s="136"/>
      <c r="HE42" s="136"/>
      <c r="HF42" s="136"/>
    </row>
    <row r="43" spans="1:214" s="187" customFormat="1" ht="18" customHeight="1" x14ac:dyDescent="0.3">
      <c r="A43" s="164" t="s">
        <v>188</v>
      </c>
      <c r="B43" s="186"/>
      <c r="C43" s="186"/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186"/>
      <c r="AS43" s="186"/>
      <c r="AT43" s="186"/>
      <c r="AU43" s="186"/>
      <c r="AV43" s="186"/>
      <c r="AW43" s="186"/>
      <c r="AX43" s="186"/>
      <c r="AY43" s="186"/>
      <c r="AZ43" s="186"/>
      <c r="BA43" s="186"/>
      <c r="BB43" s="186"/>
      <c r="BC43" s="186" t="s">
        <v>0</v>
      </c>
      <c r="BD43" s="186"/>
      <c r="BE43" s="186"/>
      <c r="BF43" s="186"/>
      <c r="BG43" s="186"/>
      <c r="BH43" s="186"/>
      <c r="BI43" s="186" t="s">
        <v>66</v>
      </c>
      <c r="BJ43" s="186" t="s">
        <v>66</v>
      </c>
      <c r="BK43" s="186" t="s">
        <v>66</v>
      </c>
      <c r="BL43" s="186" t="s">
        <v>66</v>
      </c>
      <c r="BM43" s="186" t="s">
        <v>66</v>
      </c>
      <c r="BN43" s="186"/>
      <c r="BO43" s="186"/>
      <c r="BP43" s="186"/>
      <c r="BQ43" s="186" t="s">
        <v>0</v>
      </c>
      <c r="BR43" s="186"/>
      <c r="BS43" s="186"/>
      <c r="BT43" s="186"/>
      <c r="BU43" s="186"/>
      <c r="BV43" s="186"/>
      <c r="BW43" s="186"/>
      <c r="BX43" s="186" t="s">
        <v>0</v>
      </c>
      <c r="BY43" s="186"/>
      <c r="BZ43" s="186"/>
      <c r="CA43" s="186"/>
      <c r="CB43" s="186"/>
      <c r="CC43" s="186"/>
      <c r="CD43" s="186"/>
      <c r="CE43" s="188" t="s">
        <v>0</v>
      </c>
      <c r="CF43" s="186"/>
      <c r="CG43" s="186"/>
      <c r="CH43" s="186"/>
      <c r="CI43" s="186"/>
      <c r="CJ43" s="186"/>
      <c r="CK43" s="186" t="s">
        <v>85</v>
      </c>
      <c r="CL43" s="186"/>
      <c r="CM43" s="186"/>
      <c r="CN43" s="186"/>
      <c r="CO43" s="186"/>
      <c r="CP43" s="186"/>
      <c r="CQ43" s="186"/>
      <c r="CR43" s="186"/>
      <c r="CS43" s="186" t="s">
        <v>0</v>
      </c>
      <c r="CT43" s="186"/>
      <c r="CU43" s="186"/>
      <c r="CV43" s="186"/>
      <c r="CW43" s="186"/>
      <c r="CX43" s="186"/>
      <c r="CY43" s="186" t="s">
        <v>20</v>
      </c>
      <c r="CZ43" s="186"/>
      <c r="DA43" s="186"/>
      <c r="DB43" s="186"/>
      <c r="DC43" s="186"/>
      <c r="DD43" s="186"/>
      <c r="DE43" s="186"/>
      <c r="DF43" s="186"/>
      <c r="DG43" s="186" t="s">
        <v>78</v>
      </c>
      <c r="DH43" s="186"/>
      <c r="DI43" s="186"/>
      <c r="DJ43" s="186"/>
      <c r="DK43" s="186"/>
      <c r="DL43" s="186"/>
      <c r="DM43" s="186"/>
      <c r="DN43" s="186"/>
      <c r="DO43" s="186"/>
      <c r="DP43" s="186" t="s">
        <v>9</v>
      </c>
      <c r="DQ43" s="186"/>
      <c r="DR43" s="186"/>
      <c r="DS43" s="186"/>
      <c r="DT43" s="186"/>
      <c r="DU43" s="186" t="s">
        <v>0</v>
      </c>
      <c r="DV43" s="186"/>
      <c r="DW43" s="186"/>
      <c r="DX43" s="186"/>
      <c r="DY43" s="186"/>
      <c r="DZ43" s="186"/>
      <c r="EA43" s="186"/>
      <c r="EB43" s="188" t="s">
        <v>0</v>
      </c>
      <c r="EC43" s="186"/>
      <c r="ED43" s="186"/>
      <c r="EE43" s="186"/>
      <c r="EF43" s="186"/>
      <c r="EG43" s="186"/>
      <c r="EH43" s="186"/>
      <c r="EI43" s="186"/>
      <c r="EJ43" s="186" t="s">
        <v>25</v>
      </c>
      <c r="EK43" s="186"/>
      <c r="EL43" s="186"/>
      <c r="EM43" s="186"/>
      <c r="EN43" s="186"/>
      <c r="EO43" s="186"/>
      <c r="EP43" s="186"/>
      <c r="EQ43" s="186"/>
      <c r="ER43" s="186"/>
      <c r="ES43" s="186"/>
      <c r="ET43" s="186"/>
      <c r="EU43" s="186"/>
      <c r="EV43" s="186"/>
      <c r="EW43" s="186"/>
      <c r="EX43" s="186"/>
      <c r="EY43" s="136"/>
      <c r="EZ43" s="136"/>
      <c r="FA43" s="136"/>
      <c r="FB43" s="136"/>
      <c r="FC43" s="136"/>
      <c r="FD43" s="136"/>
      <c r="FE43" s="136"/>
      <c r="FF43" s="136"/>
      <c r="FG43" s="136"/>
      <c r="FH43" s="136"/>
      <c r="FI43" s="136"/>
      <c r="FJ43" s="136"/>
      <c r="FK43" s="136"/>
      <c r="FL43" s="136"/>
      <c r="FM43" s="136"/>
      <c r="FN43" s="136"/>
      <c r="FO43" s="136"/>
      <c r="FP43" s="136"/>
      <c r="FQ43" s="136"/>
      <c r="FR43" s="136"/>
      <c r="FS43" s="136"/>
      <c r="FT43" s="136"/>
      <c r="FU43" s="136"/>
      <c r="FV43" s="136"/>
      <c r="FW43" s="136"/>
      <c r="FX43" s="136"/>
      <c r="FY43" s="136"/>
      <c r="FZ43" s="136"/>
      <c r="GA43" s="136"/>
      <c r="GB43" s="136"/>
      <c r="GC43" s="136"/>
      <c r="GD43" s="136"/>
      <c r="GE43" s="136"/>
      <c r="GF43" s="136"/>
      <c r="GG43" s="136"/>
      <c r="GH43" s="136"/>
      <c r="GI43" s="136"/>
      <c r="GJ43" s="136"/>
      <c r="GK43" s="136"/>
      <c r="GL43" s="136"/>
      <c r="GM43" s="136"/>
      <c r="GN43" s="136"/>
      <c r="GO43" s="136"/>
      <c r="GP43" s="136"/>
      <c r="GQ43" s="136"/>
      <c r="GR43" s="136"/>
      <c r="GS43" s="136"/>
      <c r="GT43" s="136"/>
      <c r="GU43" s="136"/>
      <c r="GV43" s="136"/>
      <c r="GW43" s="136"/>
      <c r="GX43" s="136"/>
      <c r="GY43" s="136"/>
      <c r="GZ43" s="136"/>
      <c r="HA43" s="136"/>
      <c r="HB43" s="136"/>
      <c r="HC43" s="136"/>
      <c r="HD43" s="136"/>
      <c r="HE43" s="136"/>
      <c r="HF43" s="136"/>
    </row>
    <row r="44" spans="1:214" s="187" customFormat="1" ht="18" customHeight="1" x14ac:dyDescent="0.3">
      <c r="A44" s="166" t="s">
        <v>345</v>
      </c>
      <c r="B44" s="188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  <c r="AA44" s="188"/>
      <c r="AB44" s="188"/>
      <c r="AC44" s="188"/>
      <c r="AD44" s="188"/>
      <c r="AE44" s="188"/>
      <c r="AF44" s="188"/>
      <c r="AG44" s="188"/>
      <c r="AH44" s="188"/>
      <c r="AI44" s="188"/>
      <c r="AJ44" s="188"/>
      <c r="AK44" s="188"/>
      <c r="AL44" s="188"/>
      <c r="AM44" s="188"/>
      <c r="AN44" s="188"/>
      <c r="AO44" s="188"/>
      <c r="AP44" s="188"/>
      <c r="AQ44" s="188"/>
      <c r="AR44" s="188"/>
      <c r="AS44" s="188"/>
      <c r="AT44" s="188"/>
      <c r="AU44" s="188"/>
      <c r="AV44" s="188"/>
      <c r="AW44" s="188"/>
      <c r="AX44" s="188"/>
      <c r="AY44" s="188"/>
      <c r="AZ44" s="188"/>
      <c r="BA44" s="188"/>
      <c r="BB44" s="188" t="s">
        <v>0</v>
      </c>
      <c r="BC44" s="188"/>
      <c r="BD44" s="188"/>
      <c r="BE44" s="188"/>
      <c r="BF44" s="188"/>
      <c r="BG44" s="188"/>
      <c r="BH44" s="188"/>
      <c r="BI44" s="188" t="s">
        <v>0</v>
      </c>
      <c r="BJ44" s="188"/>
      <c r="BK44" s="188"/>
      <c r="BL44" s="188"/>
      <c r="BM44" s="188"/>
      <c r="BN44" s="188"/>
      <c r="BO44" s="188"/>
      <c r="BP44" s="188"/>
      <c r="BQ44" s="188" t="s">
        <v>0</v>
      </c>
      <c r="BR44" s="188"/>
      <c r="BS44" s="188"/>
      <c r="BT44" s="188"/>
      <c r="BU44" s="188"/>
      <c r="BV44" s="188"/>
      <c r="BW44" s="188" t="s">
        <v>66</v>
      </c>
      <c r="BX44" s="188" t="s">
        <v>66</v>
      </c>
      <c r="BY44" s="188" t="s">
        <v>66</v>
      </c>
      <c r="BZ44" s="188" t="s">
        <v>66</v>
      </c>
      <c r="CA44" s="188" t="s">
        <v>66</v>
      </c>
      <c r="CB44" s="188" t="s">
        <v>66</v>
      </c>
      <c r="CC44" s="188"/>
      <c r="CD44" s="188" t="s">
        <v>0</v>
      </c>
      <c r="CE44" s="188"/>
      <c r="CF44" s="188"/>
      <c r="CG44" s="188"/>
      <c r="CH44" s="188"/>
      <c r="CI44" s="188"/>
      <c r="CJ44" s="188"/>
      <c r="CK44" s="188" t="s">
        <v>0</v>
      </c>
      <c r="CL44" s="188"/>
      <c r="CM44" s="188"/>
      <c r="CN44" s="188"/>
      <c r="CO44" s="188"/>
      <c r="CP44" s="188"/>
      <c r="CQ44" s="188"/>
      <c r="CR44" s="188" t="s">
        <v>0</v>
      </c>
      <c r="CS44" s="188"/>
      <c r="CT44" s="188"/>
      <c r="CU44" s="188"/>
      <c r="CV44" s="188"/>
      <c r="CW44" s="188"/>
      <c r="CX44" s="188"/>
      <c r="CY44" s="188"/>
      <c r="CZ44" s="188"/>
      <c r="DA44" s="188" t="s">
        <v>25</v>
      </c>
      <c r="DB44" s="188"/>
      <c r="DC44" s="188"/>
      <c r="DD44" s="188"/>
      <c r="DE44" s="188"/>
      <c r="DF44" s="188" t="s">
        <v>0</v>
      </c>
      <c r="DG44" s="188"/>
      <c r="DH44" s="188"/>
      <c r="DI44" s="188"/>
      <c r="DJ44" s="188"/>
      <c r="DK44" s="188"/>
      <c r="DL44" s="188"/>
      <c r="DM44" s="188" t="s">
        <v>25</v>
      </c>
      <c r="DN44" s="188"/>
      <c r="DO44" s="188"/>
      <c r="DP44" s="188"/>
      <c r="DQ44" s="188"/>
      <c r="DR44" s="188"/>
      <c r="DS44" s="188"/>
      <c r="DT44" s="188" t="s">
        <v>9</v>
      </c>
      <c r="DU44" s="188"/>
      <c r="DV44" s="188"/>
      <c r="DW44" s="188"/>
      <c r="DX44" s="188"/>
      <c r="DY44" s="188"/>
      <c r="DZ44" s="188"/>
      <c r="EA44" s="188" t="s">
        <v>0</v>
      </c>
      <c r="EB44" s="188"/>
      <c r="EC44" s="188"/>
      <c r="ED44" s="188"/>
      <c r="EE44" s="188"/>
      <c r="EF44" s="188"/>
      <c r="EG44" s="188"/>
      <c r="EH44" s="188"/>
      <c r="EI44" s="188" t="s">
        <v>78</v>
      </c>
      <c r="EJ44" s="188"/>
      <c r="EK44" s="188"/>
      <c r="EL44" s="188"/>
      <c r="EM44" s="188"/>
      <c r="EN44" s="188"/>
      <c r="EO44" s="188"/>
      <c r="EP44" s="188"/>
      <c r="EQ44" s="188"/>
      <c r="ER44" s="188"/>
      <c r="ES44" s="188"/>
      <c r="ET44" s="188"/>
      <c r="EU44" s="188"/>
      <c r="EV44" s="188"/>
      <c r="EW44" s="188"/>
      <c r="EX44" s="188"/>
      <c r="EY44" s="136"/>
      <c r="EZ44" s="136"/>
      <c r="FA44" s="136"/>
      <c r="FB44" s="136"/>
      <c r="FC44" s="136"/>
      <c r="FD44" s="136"/>
      <c r="FE44" s="136"/>
      <c r="FF44" s="136"/>
      <c r="FG44" s="136"/>
      <c r="FH44" s="136"/>
      <c r="FI44" s="136"/>
      <c r="FJ44" s="136"/>
      <c r="FK44" s="136"/>
      <c r="FL44" s="136"/>
      <c r="FM44" s="136"/>
      <c r="FN44" s="136"/>
      <c r="FO44" s="136"/>
      <c r="FP44" s="136"/>
      <c r="FQ44" s="136"/>
      <c r="FR44" s="136"/>
      <c r="FS44" s="136"/>
      <c r="FT44" s="136"/>
      <c r="FU44" s="136"/>
      <c r="FV44" s="136"/>
      <c r="FW44" s="136"/>
      <c r="FX44" s="136"/>
      <c r="FY44" s="136"/>
      <c r="FZ44" s="136"/>
      <c r="GA44" s="136"/>
      <c r="GB44" s="136"/>
      <c r="GC44" s="136"/>
      <c r="GD44" s="136"/>
      <c r="GE44" s="136"/>
      <c r="GF44" s="136"/>
      <c r="GG44" s="136"/>
      <c r="GH44" s="136"/>
      <c r="GI44" s="136"/>
      <c r="GJ44" s="136"/>
      <c r="GK44" s="136"/>
      <c r="GL44" s="136"/>
      <c r="GM44" s="136"/>
      <c r="GN44" s="136"/>
      <c r="GO44" s="136"/>
      <c r="GP44" s="136"/>
      <c r="GQ44" s="136"/>
      <c r="GR44" s="136"/>
      <c r="GS44" s="136"/>
      <c r="GT44" s="136"/>
      <c r="GU44" s="136"/>
      <c r="GV44" s="136"/>
      <c r="GW44" s="136"/>
      <c r="GX44" s="136"/>
      <c r="GY44" s="136"/>
      <c r="GZ44" s="136"/>
      <c r="HA44" s="136"/>
      <c r="HB44" s="136"/>
      <c r="HC44" s="136"/>
      <c r="HD44" s="136"/>
      <c r="HE44" s="136"/>
      <c r="HF44" s="136"/>
    </row>
    <row r="45" spans="1:214" s="187" customFormat="1" ht="18" customHeight="1" x14ac:dyDescent="0.3">
      <c r="A45" s="164" t="s">
        <v>346</v>
      </c>
      <c r="B45" s="186"/>
      <c r="C45" s="186"/>
      <c r="D45" s="186"/>
      <c r="E45" s="186"/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  <c r="AT45" s="186"/>
      <c r="AU45" s="186"/>
      <c r="AV45" s="186"/>
      <c r="AW45" s="186"/>
      <c r="AX45" s="186"/>
      <c r="AY45" s="186"/>
      <c r="AZ45" s="186"/>
      <c r="BA45" s="186"/>
      <c r="BB45" s="186"/>
      <c r="BC45" s="186"/>
      <c r="BD45" s="186"/>
      <c r="BE45" s="186" t="s">
        <v>61</v>
      </c>
      <c r="BF45" s="186"/>
      <c r="BG45" s="186"/>
      <c r="BH45" s="186"/>
      <c r="BI45" s="186"/>
      <c r="BJ45" s="186"/>
      <c r="BK45" s="186"/>
      <c r="BL45" s="186" t="s">
        <v>0</v>
      </c>
      <c r="BM45" s="186"/>
      <c r="BN45" s="186"/>
      <c r="BO45" s="186"/>
      <c r="BP45" s="186"/>
      <c r="BQ45" s="186"/>
      <c r="BR45" s="186"/>
      <c r="BS45" s="186"/>
      <c r="BT45" s="186"/>
      <c r="BU45" s="186"/>
      <c r="BV45" s="186"/>
      <c r="BW45" s="186"/>
      <c r="BX45" s="186"/>
      <c r="BY45" s="186"/>
      <c r="BZ45" s="186" t="s">
        <v>0</v>
      </c>
      <c r="CA45" s="186"/>
      <c r="CB45" s="186"/>
      <c r="CC45" s="186"/>
      <c r="CD45" s="186"/>
      <c r="CE45" s="186"/>
      <c r="CF45" s="186"/>
      <c r="CG45" s="186" t="s">
        <v>0</v>
      </c>
      <c r="CH45" s="186"/>
      <c r="CI45" s="186"/>
      <c r="CJ45" s="186"/>
      <c r="CK45" s="186" t="s">
        <v>9</v>
      </c>
      <c r="CL45" s="186"/>
      <c r="CM45" s="186"/>
      <c r="CN45" s="186"/>
      <c r="CO45" s="186"/>
      <c r="CP45" s="186"/>
      <c r="CQ45" s="186"/>
      <c r="CR45" s="186"/>
      <c r="CS45" s="186"/>
      <c r="CT45" s="186"/>
      <c r="CU45" s="186"/>
      <c r="CV45" s="186" t="s">
        <v>85</v>
      </c>
      <c r="CW45" s="186"/>
      <c r="CX45" s="186"/>
      <c r="CY45" s="186"/>
      <c r="CZ45" s="186"/>
      <c r="DA45" s="186"/>
      <c r="DB45" s="186" t="s">
        <v>0</v>
      </c>
      <c r="DC45" s="186"/>
      <c r="DD45" s="186"/>
      <c r="DE45" s="186"/>
      <c r="DF45" s="186"/>
      <c r="DG45" s="186"/>
      <c r="DH45" s="186" t="s">
        <v>20</v>
      </c>
      <c r="DI45" s="186"/>
      <c r="DJ45" s="186"/>
      <c r="DK45" s="186"/>
      <c r="DL45" s="186"/>
      <c r="DM45" s="186"/>
      <c r="DN45" s="186" t="s">
        <v>82</v>
      </c>
      <c r="DO45" s="186"/>
      <c r="DP45" s="186"/>
      <c r="DQ45" s="186"/>
      <c r="DR45" s="186"/>
      <c r="DS45" s="186"/>
      <c r="DT45" s="186"/>
      <c r="DU45" s="186"/>
      <c r="DV45" s="186"/>
      <c r="DW45" s="186" t="s">
        <v>0</v>
      </c>
      <c r="DX45" s="186"/>
      <c r="DY45" s="186"/>
      <c r="DZ45" s="186"/>
      <c r="EA45" s="186"/>
      <c r="EB45" s="186"/>
      <c r="EC45" s="186"/>
      <c r="ED45" s="186" t="s">
        <v>0</v>
      </c>
      <c r="EE45" s="186"/>
      <c r="EF45" s="186"/>
      <c r="EG45" s="186"/>
      <c r="EH45" s="186"/>
      <c r="EI45" s="186" t="s">
        <v>47</v>
      </c>
      <c r="EJ45" s="186"/>
      <c r="EK45" s="186"/>
      <c r="EL45" s="186"/>
      <c r="EM45" s="186"/>
      <c r="EN45" s="186"/>
      <c r="EO45" s="186"/>
      <c r="EP45" s="186"/>
      <c r="EQ45" s="186"/>
      <c r="ER45" s="186"/>
      <c r="ES45" s="186"/>
      <c r="ET45" s="186"/>
      <c r="EU45" s="186"/>
      <c r="EV45" s="186"/>
      <c r="EW45" s="186"/>
      <c r="EX45" s="186"/>
      <c r="EY45" s="136"/>
      <c r="EZ45" s="136"/>
      <c r="FA45" s="136"/>
      <c r="FB45" s="136"/>
      <c r="FC45" s="136"/>
      <c r="FD45" s="136"/>
      <c r="FE45" s="136"/>
      <c r="FF45" s="136"/>
      <c r="FG45" s="136"/>
      <c r="FH45" s="136"/>
      <c r="FI45" s="136"/>
      <c r="FJ45" s="136"/>
      <c r="FK45" s="136"/>
      <c r="FL45" s="136"/>
      <c r="FM45" s="136"/>
      <c r="FN45" s="136"/>
      <c r="FO45" s="136"/>
      <c r="FP45" s="136"/>
      <c r="FQ45" s="136"/>
      <c r="FR45" s="136"/>
      <c r="FS45" s="136"/>
      <c r="FT45" s="136"/>
      <c r="FU45" s="136"/>
      <c r="FV45" s="136"/>
      <c r="FW45" s="136"/>
      <c r="FX45" s="136"/>
      <c r="FY45" s="136"/>
      <c r="FZ45" s="136"/>
      <c r="GA45" s="136"/>
      <c r="GB45" s="136"/>
      <c r="GC45" s="136"/>
      <c r="GD45" s="136"/>
      <c r="GE45" s="136"/>
      <c r="GF45" s="136"/>
      <c r="GG45" s="136"/>
      <c r="GH45" s="136"/>
      <c r="GI45" s="136"/>
      <c r="GJ45" s="136"/>
      <c r="GK45" s="136"/>
      <c r="GL45" s="136"/>
      <c r="GM45" s="136"/>
      <c r="GN45" s="136"/>
      <c r="GO45" s="136"/>
      <c r="GP45" s="136"/>
      <c r="GQ45" s="136"/>
      <c r="GR45" s="136"/>
      <c r="GS45" s="136"/>
      <c r="GT45" s="136"/>
      <c r="GU45" s="136"/>
      <c r="GV45" s="136"/>
      <c r="GW45" s="136"/>
      <c r="GX45" s="136"/>
      <c r="GY45" s="136"/>
      <c r="GZ45" s="136"/>
      <c r="HA45" s="136"/>
      <c r="HB45" s="136"/>
      <c r="HC45" s="136"/>
      <c r="HD45" s="136"/>
      <c r="HE45" s="136"/>
      <c r="HF45" s="136"/>
    </row>
    <row r="46" spans="1:214" s="187" customFormat="1" ht="18" customHeight="1" x14ac:dyDescent="0.3">
      <c r="A46" s="166" t="s">
        <v>189</v>
      </c>
      <c r="B46" s="188"/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88"/>
      <c r="X46" s="188"/>
      <c r="Y46" s="188"/>
      <c r="Z46" s="188"/>
      <c r="AA46" s="188"/>
      <c r="AB46" s="188"/>
      <c r="AC46" s="188"/>
      <c r="AD46" s="188"/>
      <c r="AE46" s="188"/>
      <c r="AF46" s="188"/>
      <c r="AG46" s="188"/>
      <c r="AH46" s="188"/>
      <c r="AI46" s="188"/>
      <c r="AJ46" s="188"/>
      <c r="AK46" s="188"/>
      <c r="AL46" s="188"/>
      <c r="AM46" s="188"/>
      <c r="AN46" s="188"/>
      <c r="AO46" s="188"/>
      <c r="AP46" s="188"/>
      <c r="AQ46" s="188"/>
      <c r="AR46" s="188"/>
      <c r="AS46" s="188"/>
      <c r="AT46" s="188"/>
      <c r="AU46" s="188"/>
      <c r="AV46" s="188"/>
      <c r="AW46" s="188"/>
      <c r="AX46" s="188"/>
      <c r="AY46" s="188"/>
      <c r="AZ46" s="188"/>
      <c r="BA46" s="188"/>
      <c r="BB46" s="188"/>
      <c r="BC46" s="188"/>
      <c r="BD46" s="188"/>
      <c r="BE46" s="188"/>
      <c r="BF46" s="188"/>
      <c r="BG46" s="188"/>
      <c r="BH46" s="188"/>
      <c r="BI46" s="188"/>
      <c r="BJ46" s="188" t="s">
        <v>0</v>
      </c>
      <c r="BK46" s="188"/>
      <c r="BL46" s="188"/>
      <c r="BM46" s="188"/>
      <c r="BN46" s="188"/>
      <c r="BO46" s="188"/>
      <c r="BP46" s="188"/>
      <c r="BQ46" s="188" t="s">
        <v>85</v>
      </c>
      <c r="BR46" s="188"/>
      <c r="BS46" s="188" t="s">
        <v>0</v>
      </c>
      <c r="BT46" s="188"/>
      <c r="BU46" s="188"/>
      <c r="BV46" s="188"/>
      <c r="BW46" s="188"/>
      <c r="BX46" s="188"/>
      <c r="BY46" s="188"/>
      <c r="BZ46" s="188" t="s">
        <v>25</v>
      </c>
      <c r="CA46" s="188"/>
      <c r="CB46" s="188"/>
      <c r="CC46" s="188"/>
      <c r="CD46" s="188"/>
      <c r="CE46" s="188"/>
      <c r="CF46" s="188"/>
      <c r="CG46" s="188"/>
      <c r="CH46" s="188" t="s">
        <v>348</v>
      </c>
      <c r="CI46" s="188"/>
      <c r="CJ46" s="188"/>
      <c r="CK46" s="188"/>
      <c r="CL46" s="188"/>
      <c r="CM46" s="188" t="s">
        <v>85</v>
      </c>
      <c r="CN46" s="188"/>
      <c r="CO46" s="188"/>
      <c r="CP46" s="188"/>
      <c r="CQ46" s="188"/>
      <c r="CR46" s="188"/>
      <c r="CS46" s="188" t="s">
        <v>0</v>
      </c>
      <c r="CT46" s="188"/>
      <c r="CU46" s="188"/>
      <c r="CV46" s="188"/>
      <c r="CW46" s="188"/>
      <c r="CX46" s="188"/>
      <c r="CY46" s="188"/>
      <c r="CZ46" s="188" t="s">
        <v>47</v>
      </c>
      <c r="DA46" s="188"/>
      <c r="DB46" s="188"/>
      <c r="DC46" s="188"/>
      <c r="DD46" s="188"/>
      <c r="DE46" s="188"/>
      <c r="DF46" s="188" t="s">
        <v>40</v>
      </c>
      <c r="DG46" s="188"/>
      <c r="DH46" s="188"/>
      <c r="DI46" s="188"/>
      <c r="DJ46" s="188"/>
      <c r="DK46" s="188"/>
      <c r="DL46" s="188"/>
      <c r="DM46" s="188"/>
      <c r="DN46" s="188" t="s">
        <v>0</v>
      </c>
      <c r="DO46" s="188"/>
      <c r="DP46" s="188"/>
      <c r="DQ46" s="188"/>
      <c r="DR46" s="188"/>
      <c r="DS46" s="188"/>
      <c r="DT46" s="188" t="s">
        <v>0</v>
      </c>
      <c r="DU46" s="188"/>
      <c r="DV46" s="188"/>
      <c r="DW46" s="188"/>
      <c r="DX46" s="188"/>
      <c r="DY46" s="188"/>
      <c r="DZ46" s="188"/>
      <c r="EA46" s="188"/>
      <c r="EB46" s="188" t="s">
        <v>0</v>
      </c>
      <c r="EC46" s="188"/>
      <c r="ED46" s="188"/>
      <c r="EE46" s="188"/>
      <c r="EF46" s="188"/>
      <c r="EG46" s="188"/>
      <c r="EH46" s="188" t="s">
        <v>0</v>
      </c>
      <c r="EI46" s="188"/>
      <c r="EJ46" s="188"/>
      <c r="EK46" s="188"/>
      <c r="EL46" s="188"/>
      <c r="EM46" s="188"/>
      <c r="EN46" s="188"/>
      <c r="EO46" s="188"/>
      <c r="EP46" s="188"/>
      <c r="EQ46" s="188"/>
      <c r="ER46" s="188"/>
      <c r="ES46" s="188"/>
      <c r="ET46" s="188"/>
      <c r="EU46" s="188"/>
      <c r="EV46" s="188"/>
      <c r="EW46" s="188"/>
      <c r="EX46" s="188"/>
      <c r="EY46" s="136"/>
      <c r="EZ46" s="136"/>
      <c r="FA46" s="136"/>
      <c r="FB46" s="136"/>
      <c r="FC46" s="136"/>
      <c r="FD46" s="136"/>
      <c r="FE46" s="136"/>
      <c r="FF46" s="136"/>
      <c r="FG46" s="136"/>
      <c r="FH46" s="136"/>
      <c r="FI46" s="136"/>
      <c r="FJ46" s="136"/>
      <c r="FK46" s="136"/>
      <c r="FL46" s="136"/>
      <c r="FM46" s="136"/>
      <c r="FN46" s="136"/>
      <c r="FO46" s="136"/>
      <c r="FP46" s="136"/>
      <c r="FQ46" s="136"/>
      <c r="FR46" s="136"/>
      <c r="FS46" s="136"/>
      <c r="FT46" s="136"/>
      <c r="FU46" s="136"/>
      <c r="FV46" s="136"/>
      <c r="FW46" s="136"/>
      <c r="FX46" s="136"/>
      <c r="FY46" s="136"/>
      <c r="FZ46" s="136"/>
      <c r="GA46" s="136"/>
      <c r="GB46" s="136"/>
      <c r="GC46" s="136"/>
      <c r="GD46" s="136"/>
      <c r="GE46" s="136"/>
      <c r="GF46" s="136"/>
      <c r="GG46" s="136"/>
      <c r="GH46" s="136"/>
      <c r="GI46" s="136"/>
      <c r="GJ46" s="136"/>
      <c r="GK46" s="136"/>
      <c r="GL46" s="136"/>
      <c r="GM46" s="136"/>
      <c r="GN46" s="136"/>
      <c r="GO46" s="136"/>
      <c r="GP46" s="136"/>
      <c r="GQ46" s="136"/>
      <c r="GR46" s="136"/>
      <c r="GS46" s="136"/>
      <c r="GT46" s="136"/>
      <c r="GU46" s="136"/>
      <c r="GV46" s="136"/>
      <c r="GW46" s="136"/>
      <c r="GX46" s="136"/>
      <c r="GY46" s="136"/>
      <c r="GZ46" s="136"/>
      <c r="HA46" s="136"/>
      <c r="HB46" s="136"/>
      <c r="HC46" s="136"/>
      <c r="HD46" s="136"/>
      <c r="HE46" s="136"/>
      <c r="HF46" s="136"/>
    </row>
    <row r="47" spans="1:214" s="187" customFormat="1" ht="18" customHeight="1" x14ac:dyDescent="0.3">
      <c r="A47" s="164" t="s">
        <v>190</v>
      </c>
      <c r="B47" s="186"/>
      <c r="C47" s="186"/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 t="s">
        <v>348</v>
      </c>
      <c r="AQ47" s="186"/>
      <c r="AR47" s="186"/>
      <c r="AS47" s="186"/>
      <c r="AT47" s="186"/>
      <c r="AU47" s="186"/>
      <c r="AV47" s="186"/>
      <c r="AW47" s="186"/>
      <c r="AX47" s="186"/>
      <c r="AY47" s="186"/>
      <c r="AZ47" s="186"/>
      <c r="BA47" s="186"/>
      <c r="BB47" s="186"/>
      <c r="BC47" s="186"/>
      <c r="BD47" s="186"/>
      <c r="BE47" s="186" t="s">
        <v>348</v>
      </c>
      <c r="BF47" s="186"/>
      <c r="BG47" s="186"/>
      <c r="BH47" s="186"/>
      <c r="BI47" s="186" t="s">
        <v>0</v>
      </c>
      <c r="BJ47" s="186"/>
      <c r="BK47" s="186"/>
      <c r="BL47" s="186"/>
      <c r="BM47" s="186"/>
      <c r="BN47" s="186"/>
      <c r="BO47" s="186"/>
      <c r="BP47" s="186"/>
      <c r="BQ47" s="186" t="s">
        <v>61</v>
      </c>
      <c r="BR47" s="186"/>
      <c r="BS47" s="186" t="s">
        <v>0</v>
      </c>
      <c r="BT47" s="186"/>
      <c r="BU47" s="186"/>
      <c r="BV47" s="186"/>
      <c r="BW47" s="186" t="s">
        <v>0</v>
      </c>
      <c r="BX47" s="186"/>
      <c r="BY47" s="186"/>
      <c r="BZ47" s="186"/>
      <c r="CA47" s="186"/>
      <c r="CB47" s="186"/>
      <c r="CC47" s="186"/>
      <c r="CD47" s="186"/>
      <c r="CE47" s="186"/>
      <c r="CF47" s="186" t="s">
        <v>0</v>
      </c>
      <c r="CG47" s="186"/>
      <c r="CH47" s="186"/>
      <c r="CI47" s="186"/>
      <c r="CJ47" s="186"/>
      <c r="CK47" s="186" t="s">
        <v>163</v>
      </c>
      <c r="CL47" s="186"/>
      <c r="CM47" s="186"/>
      <c r="CN47" s="186"/>
      <c r="CO47" s="186"/>
      <c r="CP47" s="186"/>
      <c r="CQ47" s="186"/>
      <c r="CR47" s="186"/>
      <c r="CS47" s="186"/>
      <c r="CT47" s="186"/>
      <c r="CU47" s="186" t="s">
        <v>85</v>
      </c>
      <c r="CV47" s="186"/>
      <c r="CW47" s="186"/>
      <c r="CX47" s="186"/>
      <c r="CY47" s="186"/>
      <c r="CZ47" s="186"/>
      <c r="DA47" s="186"/>
      <c r="DB47" s="186" t="s">
        <v>47</v>
      </c>
      <c r="DC47" s="186"/>
      <c r="DD47" s="186"/>
      <c r="DE47" s="186"/>
      <c r="DF47" s="186" t="s">
        <v>0</v>
      </c>
      <c r="DG47" s="186"/>
      <c r="DH47" s="186"/>
      <c r="DI47" s="186"/>
      <c r="DJ47" s="186"/>
      <c r="DK47" s="186"/>
      <c r="DL47" s="186"/>
      <c r="DM47" s="186"/>
      <c r="DN47" s="186"/>
      <c r="DO47" s="186" t="s">
        <v>0</v>
      </c>
      <c r="DP47" s="186"/>
      <c r="DQ47" s="186"/>
      <c r="DR47" s="186"/>
      <c r="DS47" s="186"/>
      <c r="DT47" s="186"/>
      <c r="DU47" s="186"/>
      <c r="DV47" s="186"/>
      <c r="DW47" s="186" t="s">
        <v>25</v>
      </c>
      <c r="DX47" s="186"/>
      <c r="DY47" s="186"/>
      <c r="DZ47" s="186"/>
      <c r="EA47" s="186"/>
      <c r="EB47" s="186"/>
      <c r="EC47" s="186" t="s">
        <v>0</v>
      </c>
      <c r="ED47" s="186"/>
      <c r="EE47" s="186"/>
      <c r="EF47" s="186"/>
      <c r="EG47" s="186"/>
      <c r="EH47" s="186"/>
      <c r="EI47" s="186"/>
      <c r="EJ47" s="186" t="s">
        <v>15</v>
      </c>
      <c r="EK47" s="186"/>
      <c r="EL47" s="186"/>
      <c r="EM47" s="186"/>
      <c r="EN47" s="186"/>
      <c r="EO47" s="186"/>
      <c r="EP47" s="186"/>
      <c r="EQ47" s="186"/>
      <c r="ER47" s="186"/>
      <c r="ES47" s="186"/>
      <c r="ET47" s="186"/>
      <c r="EU47" s="186"/>
      <c r="EV47" s="186"/>
      <c r="EW47" s="186"/>
      <c r="EX47" s="186"/>
      <c r="EY47" s="136"/>
      <c r="EZ47" s="136"/>
      <c r="FA47" s="136"/>
      <c r="FB47" s="136"/>
      <c r="FC47" s="136"/>
      <c r="FD47" s="136"/>
      <c r="FE47" s="136"/>
      <c r="FF47" s="136"/>
      <c r="FG47" s="136"/>
      <c r="FH47" s="136"/>
      <c r="FI47" s="136"/>
      <c r="FJ47" s="136"/>
      <c r="FK47" s="136"/>
      <c r="FL47" s="136"/>
      <c r="FM47" s="136"/>
      <c r="FN47" s="136"/>
      <c r="FO47" s="136"/>
      <c r="FP47" s="136"/>
      <c r="FQ47" s="136"/>
      <c r="FR47" s="136"/>
      <c r="FS47" s="136"/>
      <c r="FT47" s="136"/>
      <c r="FU47" s="136"/>
      <c r="FV47" s="136"/>
      <c r="FW47" s="136"/>
      <c r="FX47" s="136"/>
      <c r="FY47" s="136"/>
      <c r="FZ47" s="136"/>
      <c r="GA47" s="136"/>
      <c r="GB47" s="136"/>
      <c r="GC47" s="136"/>
      <c r="GD47" s="136"/>
      <c r="GE47" s="136"/>
      <c r="GF47" s="136"/>
      <c r="GG47" s="136"/>
      <c r="GH47" s="136"/>
      <c r="GI47" s="136"/>
      <c r="GJ47" s="136"/>
      <c r="GK47" s="136"/>
      <c r="GL47" s="136"/>
      <c r="GM47" s="136"/>
      <c r="GN47" s="136"/>
      <c r="GO47" s="136"/>
      <c r="GP47" s="136"/>
      <c r="GQ47" s="136"/>
      <c r="GR47" s="136"/>
      <c r="GS47" s="136"/>
      <c r="GT47" s="136"/>
      <c r="GU47" s="136"/>
      <c r="GV47" s="136"/>
      <c r="GW47" s="136"/>
      <c r="GX47" s="136"/>
      <c r="GY47" s="136"/>
      <c r="GZ47" s="136"/>
      <c r="HA47" s="136"/>
      <c r="HB47" s="136"/>
      <c r="HC47" s="136"/>
      <c r="HD47" s="136"/>
      <c r="HE47" s="136"/>
      <c r="HF47" s="136"/>
    </row>
    <row r="48" spans="1:214" s="187" customFormat="1" ht="16.2" customHeight="1" x14ac:dyDescent="0.3">
      <c r="A48" s="166"/>
      <c r="B48" s="188"/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8"/>
      <c r="X48" s="188"/>
      <c r="Y48" s="188"/>
      <c r="Z48" s="188"/>
      <c r="AA48" s="188"/>
      <c r="AB48" s="188"/>
      <c r="AC48" s="188"/>
      <c r="AD48" s="188"/>
      <c r="AE48" s="188"/>
      <c r="AF48" s="188"/>
      <c r="AG48" s="188"/>
      <c r="AH48" s="188"/>
      <c r="AI48" s="188"/>
      <c r="AJ48" s="188"/>
      <c r="AK48" s="188"/>
      <c r="AL48" s="188"/>
      <c r="AM48" s="188"/>
      <c r="AN48" s="188"/>
      <c r="AO48" s="188"/>
      <c r="AP48" s="188"/>
      <c r="AQ48" s="188"/>
      <c r="AR48" s="188"/>
      <c r="AS48" s="188"/>
      <c r="AT48" s="188"/>
      <c r="AU48" s="188"/>
      <c r="AV48" s="188"/>
      <c r="AW48" s="188"/>
      <c r="AX48" s="188"/>
      <c r="AY48" s="188"/>
      <c r="AZ48" s="188"/>
      <c r="BA48" s="188"/>
      <c r="BB48" s="188"/>
      <c r="BC48" s="188"/>
      <c r="BD48" s="188"/>
      <c r="BE48" s="188"/>
      <c r="BF48" s="188"/>
      <c r="BG48" s="188"/>
      <c r="BH48" s="188"/>
      <c r="BI48" s="188"/>
      <c r="BJ48" s="188"/>
      <c r="BK48" s="188"/>
      <c r="BL48" s="188"/>
      <c r="BM48" s="188"/>
      <c r="BN48" s="188"/>
      <c r="BO48" s="188"/>
      <c r="BP48" s="188"/>
      <c r="BQ48" s="188"/>
      <c r="BR48" s="188"/>
      <c r="BS48" s="188"/>
      <c r="BT48" s="188"/>
      <c r="BU48" s="188"/>
      <c r="BV48" s="188"/>
      <c r="BW48" s="188"/>
      <c r="BX48" s="188"/>
      <c r="BY48" s="188"/>
      <c r="BZ48" s="188"/>
      <c r="CA48" s="188"/>
      <c r="CB48" s="188"/>
      <c r="CC48" s="188"/>
      <c r="CD48" s="188"/>
      <c r="CE48" s="188"/>
      <c r="CF48" s="188"/>
      <c r="CG48" s="188"/>
      <c r="CH48" s="188"/>
      <c r="CI48" s="188"/>
      <c r="CJ48" s="188"/>
      <c r="CK48" s="188"/>
      <c r="CL48" s="188"/>
      <c r="CM48" s="188"/>
      <c r="CN48" s="188"/>
      <c r="CO48" s="188"/>
      <c r="CP48" s="188"/>
      <c r="CQ48" s="188"/>
      <c r="CR48" s="188"/>
      <c r="CS48" s="188"/>
      <c r="CT48" s="188"/>
      <c r="CU48" s="188"/>
      <c r="CV48" s="188"/>
      <c r="CW48" s="188"/>
      <c r="CX48" s="188"/>
      <c r="CY48" s="188"/>
      <c r="CZ48" s="188"/>
      <c r="DA48" s="188"/>
      <c r="DB48" s="188"/>
      <c r="DC48" s="188"/>
      <c r="DD48" s="188"/>
      <c r="DE48" s="188"/>
      <c r="DF48" s="188"/>
      <c r="DG48" s="188"/>
      <c r="DH48" s="188"/>
      <c r="DI48" s="188"/>
      <c r="DJ48" s="188"/>
      <c r="DK48" s="188"/>
      <c r="DL48" s="188"/>
      <c r="DM48" s="188"/>
      <c r="DN48" s="188"/>
      <c r="DO48" s="188"/>
      <c r="DP48" s="188"/>
      <c r="DQ48" s="188"/>
      <c r="DR48" s="188"/>
      <c r="DS48" s="188"/>
      <c r="DT48" s="188"/>
      <c r="DU48" s="188"/>
      <c r="DV48" s="188"/>
      <c r="DW48" s="188"/>
      <c r="DX48" s="188"/>
      <c r="DY48" s="188"/>
      <c r="DZ48" s="188"/>
      <c r="EA48" s="188"/>
      <c r="EB48" s="188"/>
      <c r="EC48" s="188"/>
      <c r="ED48" s="188"/>
      <c r="EE48" s="188"/>
      <c r="EF48" s="188"/>
      <c r="EG48" s="188"/>
      <c r="EH48" s="188"/>
      <c r="EI48" s="188"/>
      <c r="EJ48" s="188"/>
      <c r="EK48" s="188"/>
      <c r="EL48" s="188"/>
      <c r="EM48" s="188"/>
      <c r="EN48" s="188"/>
      <c r="EO48" s="188"/>
      <c r="EP48" s="188"/>
      <c r="EQ48" s="188"/>
      <c r="ER48" s="188"/>
      <c r="ES48" s="188"/>
      <c r="ET48" s="188"/>
      <c r="EU48" s="188"/>
      <c r="EV48" s="188"/>
      <c r="EW48" s="188"/>
      <c r="EX48" s="188"/>
      <c r="EY48" s="136"/>
      <c r="EZ48" s="136"/>
      <c r="FA48" s="136"/>
      <c r="FB48" s="136"/>
      <c r="FC48" s="136"/>
      <c r="FD48" s="136"/>
      <c r="FE48" s="136"/>
      <c r="FF48" s="136"/>
      <c r="FG48" s="136"/>
      <c r="FH48" s="136"/>
      <c r="FI48" s="136"/>
      <c r="FJ48" s="136"/>
      <c r="FK48" s="136"/>
      <c r="FL48" s="136"/>
      <c r="FM48" s="136"/>
      <c r="FN48" s="136"/>
      <c r="FO48" s="136"/>
      <c r="FP48" s="136"/>
      <c r="FQ48" s="136"/>
      <c r="FR48" s="136"/>
      <c r="FS48" s="136"/>
      <c r="FT48" s="136"/>
      <c r="FU48" s="136"/>
      <c r="FV48" s="136"/>
      <c r="FW48" s="136"/>
      <c r="FX48" s="136"/>
      <c r="FY48" s="136"/>
      <c r="FZ48" s="136"/>
      <c r="GA48" s="136"/>
      <c r="GB48" s="136"/>
      <c r="GC48" s="136"/>
      <c r="GD48" s="136"/>
      <c r="GE48" s="136"/>
      <c r="GF48" s="136"/>
      <c r="GG48" s="136"/>
      <c r="GH48" s="136"/>
      <c r="GI48" s="136"/>
      <c r="GJ48" s="136"/>
      <c r="GK48" s="136"/>
      <c r="GL48" s="136"/>
      <c r="GM48" s="136"/>
      <c r="GN48" s="136"/>
      <c r="GO48" s="136"/>
      <c r="GP48" s="136"/>
      <c r="GQ48" s="136"/>
      <c r="GR48" s="136"/>
      <c r="GS48" s="136"/>
      <c r="GT48" s="136"/>
      <c r="GU48" s="136"/>
      <c r="GV48" s="136"/>
      <c r="GW48" s="136"/>
      <c r="GX48" s="136"/>
      <c r="GY48" s="136"/>
      <c r="GZ48" s="136"/>
      <c r="HA48" s="136"/>
      <c r="HB48" s="136"/>
      <c r="HC48" s="136"/>
      <c r="HD48" s="136"/>
      <c r="HE48" s="136"/>
      <c r="HF48" s="136"/>
    </row>
    <row r="49" spans="1:218" ht="32.4" customHeight="1" x14ac:dyDescent="0.4">
      <c r="A49" s="233">
        <f>+A1+153</f>
        <v>46023</v>
      </c>
      <c r="B49" s="219">
        <f>A49</f>
        <v>46023</v>
      </c>
      <c r="C49" s="222"/>
      <c r="D49" s="222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155"/>
      <c r="AE49" s="220">
        <f>B49+31</f>
        <v>46054</v>
      </c>
      <c r="AF49" s="220"/>
      <c r="AG49" s="220"/>
      <c r="AH49" s="220"/>
      <c r="AI49" s="220"/>
      <c r="AJ49" s="220"/>
      <c r="AK49" s="220"/>
      <c r="AL49" s="220"/>
      <c r="AM49" s="220"/>
      <c r="AN49" s="220"/>
      <c r="AO49" s="220"/>
      <c r="AP49" s="220"/>
      <c r="AQ49" s="220"/>
      <c r="AR49" s="220"/>
      <c r="AS49" s="220"/>
      <c r="AT49" s="220"/>
      <c r="AU49" s="220"/>
      <c r="AV49" s="220"/>
      <c r="AW49" s="220"/>
      <c r="AX49" s="220"/>
      <c r="AY49" s="220"/>
      <c r="AZ49" s="220"/>
      <c r="BA49" s="220"/>
      <c r="BB49" s="220"/>
      <c r="BC49" s="220"/>
      <c r="BD49" s="220"/>
      <c r="BE49" s="220"/>
      <c r="BF49" s="220"/>
      <c r="BG49" s="221"/>
      <c r="BH49" s="223"/>
      <c r="BI49" s="223"/>
      <c r="BJ49" s="219">
        <f>AE49+30</f>
        <v>46084</v>
      </c>
      <c r="BK49" s="220"/>
      <c r="BL49" s="220"/>
      <c r="BM49" s="220"/>
      <c r="BN49" s="220"/>
      <c r="BO49" s="220"/>
      <c r="BP49" s="220"/>
      <c r="BQ49" s="220"/>
      <c r="BR49" s="220"/>
      <c r="BS49" s="220"/>
      <c r="BT49" s="220"/>
      <c r="BU49" s="220"/>
      <c r="BV49" s="220"/>
      <c r="BW49" s="220"/>
      <c r="BX49" s="220"/>
      <c r="BY49" s="220"/>
      <c r="BZ49" s="220"/>
      <c r="CA49" s="220"/>
      <c r="CB49" s="220"/>
      <c r="CC49" s="220"/>
      <c r="CD49" s="220"/>
      <c r="CE49" s="220"/>
      <c r="CF49" s="220"/>
      <c r="CG49" s="220"/>
      <c r="CH49" s="220"/>
      <c r="CI49" s="220"/>
      <c r="CJ49" s="220"/>
      <c r="CK49" s="220"/>
      <c r="CL49" s="220"/>
      <c r="CM49" s="221"/>
      <c r="CN49" s="219">
        <f>BJ49+31</f>
        <v>46115</v>
      </c>
      <c r="CO49" s="220"/>
      <c r="CP49" s="220"/>
      <c r="CQ49" s="220"/>
      <c r="CR49" s="220"/>
      <c r="CS49" s="220"/>
      <c r="CT49" s="220"/>
      <c r="CU49" s="220"/>
      <c r="CV49" s="220"/>
      <c r="CW49" s="220"/>
      <c r="CX49" s="220"/>
      <c r="CY49" s="220"/>
      <c r="CZ49" s="220"/>
      <c r="DA49" s="220"/>
      <c r="DB49" s="220"/>
      <c r="DC49" s="220"/>
      <c r="DD49" s="220"/>
      <c r="DE49" s="220"/>
      <c r="DF49" s="220"/>
      <c r="DG49" s="220"/>
      <c r="DH49" s="220"/>
      <c r="DI49" s="220"/>
      <c r="DJ49" s="220"/>
      <c r="DK49" s="220"/>
      <c r="DL49" s="220"/>
      <c r="DM49" s="220"/>
      <c r="DN49" s="220"/>
      <c r="DO49" s="220"/>
      <c r="DP49" s="220"/>
      <c r="DQ49" s="220"/>
      <c r="DR49" s="221"/>
      <c r="DS49" s="219">
        <f>CN49+31</f>
        <v>46146</v>
      </c>
      <c r="DT49" s="220"/>
      <c r="DU49" s="220"/>
      <c r="DV49" s="220"/>
      <c r="DW49" s="220"/>
      <c r="DX49" s="220"/>
      <c r="DY49" s="220"/>
      <c r="DZ49" s="220"/>
      <c r="EA49" s="220"/>
      <c r="EB49" s="220"/>
      <c r="EC49" s="220"/>
      <c r="ED49" s="220"/>
      <c r="EE49" s="220"/>
      <c r="EF49" s="220"/>
      <c r="EG49" s="220"/>
      <c r="EH49" s="220"/>
      <c r="EI49" s="220"/>
      <c r="EJ49" s="220"/>
      <c r="EK49" s="220"/>
      <c r="EL49" s="220"/>
      <c r="EM49" s="220"/>
      <c r="EN49" s="220"/>
      <c r="EO49" s="220"/>
      <c r="EP49" s="220"/>
      <c r="EQ49" s="220"/>
      <c r="ER49" s="220"/>
      <c r="ES49" s="220"/>
      <c r="ET49" s="220"/>
      <c r="EU49" s="220"/>
      <c r="EV49" s="221"/>
      <c r="EW49" s="199">
        <f>DS48+30</f>
        <v>30</v>
      </c>
      <c r="EX49" s="200"/>
      <c r="EY49" s="200"/>
      <c r="EZ49" s="200"/>
      <c r="FA49" s="200"/>
      <c r="FB49" s="200"/>
      <c r="FC49" s="200"/>
      <c r="FD49" s="200"/>
      <c r="FE49" s="200"/>
      <c r="FF49" s="200"/>
      <c r="FG49" s="200"/>
      <c r="FH49" s="200"/>
      <c r="FI49" s="200"/>
      <c r="FJ49" s="200" t="s">
        <v>383</v>
      </c>
      <c r="FK49" s="200"/>
      <c r="FL49" s="200"/>
      <c r="FM49" s="200"/>
      <c r="FN49" s="200"/>
      <c r="FO49" s="200"/>
      <c r="FP49" s="200"/>
      <c r="FQ49" s="200"/>
      <c r="FR49" s="200"/>
      <c r="FS49" s="200"/>
      <c r="FT49" s="200"/>
      <c r="FU49" s="200"/>
      <c r="FV49" s="200"/>
      <c r="FW49" s="200"/>
      <c r="FX49" s="200"/>
      <c r="FY49" s="200"/>
      <c r="FZ49" s="200"/>
      <c r="GA49" s="198"/>
      <c r="GB49" s="219">
        <f>EW49+31</f>
        <v>61</v>
      </c>
      <c r="GC49" s="220"/>
      <c r="GD49" s="220"/>
      <c r="GE49" s="220"/>
      <c r="GF49" s="220"/>
      <c r="GG49" s="220"/>
      <c r="GH49" s="220"/>
      <c r="GI49" s="220"/>
      <c r="GJ49" s="220"/>
      <c r="GK49" s="220"/>
      <c r="GL49" s="220"/>
      <c r="GM49" s="220"/>
      <c r="GN49" s="220"/>
      <c r="GO49" s="220"/>
      <c r="GP49" s="220"/>
      <c r="GQ49" s="220"/>
      <c r="GR49" s="220"/>
      <c r="GS49" s="220"/>
      <c r="GT49" s="220"/>
      <c r="GU49" s="220"/>
      <c r="GV49" s="220"/>
      <c r="GW49" s="220"/>
      <c r="GX49" s="220"/>
      <c r="GY49" s="220"/>
      <c r="GZ49" s="220"/>
      <c r="HA49" s="220"/>
      <c r="HB49" s="220"/>
      <c r="HC49" s="220"/>
      <c r="HD49" s="220"/>
      <c r="HE49" s="221"/>
      <c r="HF49" s="155"/>
    </row>
    <row r="50" spans="1:218" s="161" customFormat="1" ht="20.100000000000001" customHeight="1" x14ac:dyDescent="0.3">
      <c r="A50" s="234"/>
      <c r="B50" s="159" t="str">
        <f>VLOOKUP(WEEKDAY(B51,2),Data!$K$2:$L$8,2,0)</f>
        <v>do</v>
      </c>
      <c r="C50" s="159" t="str">
        <f>VLOOKUP(WEEKDAY(C51,2),Data!$K$2:$L$8,2,0)</f>
        <v>vr</v>
      </c>
      <c r="D50" s="159" t="str">
        <f>VLOOKUP(WEEKDAY(D51,2),Data!$K$2:$L$8,2,0)</f>
        <v>za</v>
      </c>
      <c r="E50" s="159" t="str">
        <f>VLOOKUP(WEEKDAY(E51,2),Data!$K$2:$L$8,2,0)</f>
        <v>zo</v>
      </c>
      <c r="F50" s="159" t="str">
        <f>VLOOKUP(WEEKDAY(F51,2),Data!$K$2:$L$8,2,0)</f>
        <v>ma</v>
      </c>
      <c r="G50" s="159" t="str">
        <f>VLOOKUP(WEEKDAY(G51,2),Data!$K$2:$L$8,2,0)</f>
        <v>di</v>
      </c>
      <c r="H50" s="159" t="str">
        <f>VLOOKUP(WEEKDAY(H51,2),Data!$K$2:$L$8,2,0)</f>
        <v>wo</v>
      </c>
      <c r="I50" s="159" t="str">
        <f>VLOOKUP(WEEKDAY(I51,2),Data!$K$2:$L$8,2,0)</f>
        <v>do</v>
      </c>
      <c r="J50" s="159" t="str">
        <f>VLOOKUP(WEEKDAY(J51,2),Data!$K$2:$L$8,2,0)</f>
        <v>vr</v>
      </c>
      <c r="K50" s="159" t="str">
        <f>VLOOKUP(WEEKDAY(K51,2),Data!$K$2:$L$8,2,0)</f>
        <v>za</v>
      </c>
      <c r="L50" s="159" t="str">
        <f>VLOOKUP(WEEKDAY(L51,2),Data!$K$2:$L$8,2,0)</f>
        <v>zo</v>
      </c>
      <c r="M50" s="159" t="str">
        <f>VLOOKUP(WEEKDAY(M51,2),Data!$K$2:$L$8,2,0)</f>
        <v>ma</v>
      </c>
      <c r="N50" s="159" t="str">
        <f>VLOOKUP(WEEKDAY(N51,2),Data!$K$2:$L$8,2,0)</f>
        <v>di</v>
      </c>
      <c r="O50" s="159" t="str">
        <f>VLOOKUP(WEEKDAY(O51,2),Data!$K$2:$L$8,2,0)</f>
        <v>wo</v>
      </c>
      <c r="P50" s="159" t="str">
        <f>VLOOKUP(WEEKDAY(P51,2),Data!$K$2:$L$8,2,0)</f>
        <v>do</v>
      </c>
      <c r="Q50" s="159" t="str">
        <f>VLOOKUP(WEEKDAY(Q51,2),Data!$K$2:$L$8,2,0)</f>
        <v>vr</v>
      </c>
      <c r="R50" s="159" t="str">
        <f>VLOOKUP(WEEKDAY(R51,2),Data!$K$2:$L$8,2,0)</f>
        <v>za</v>
      </c>
      <c r="S50" s="159" t="str">
        <f>VLOOKUP(WEEKDAY(S51,2),Data!$K$2:$L$8,2,0)</f>
        <v>zo</v>
      </c>
      <c r="T50" s="159" t="str">
        <f>VLOOKUP(WEEKDAY(T51,2),Data!$K$2:$L$8,2,0)</f>
        <v>ma</v>
      </c>
      <c r="U50" s="159" t="str">
        <f>VLOOKUP(WEEKDAY(U51,2),Data!$K$2:$L$8,2,0)</f>
        <v>di</v>
      </c>
      <c r="V50" s="159" t="str">
        <f>VLOOKUP(WEEKDAY(V51,2),Data!$K$2:$L$8,2,0)</f>
        <v>wo</v>
      </c>
      <c r="W50" s="159" t="str">
        <f>VLOOKUP(WEEKDAY(W51,2),Data!$K$2:$L$8,2,0)</f>
        <v>do</v>
      </c>
      <c r="X50" s="159" t="str">
        <f>VLOOKUP(WEEKDAY(X51,2),Data!$K$2:$L$8,2,0)</f>
        <v>vr</v>
      </c>
      <c r="Y50" s="159" t="str">
        <f>VLOOKUP(WEEKDAY(Y51,2),Data!$K$2:$L$8,2,0)</f>
        <v>za</v>
      </c>
      <c r="Z50" s="159" t="str">
        <f>VLOOKUP(WEEKDAY(Z51,2),Data!$K$2:$L$8,2,0)</f>
        <v>zo</v>
      </c>
      <c r="AA50" s="159" t="str">
        <f>VLOOKUP(WEEKDAY(AA51,2),Data!$K$2:$L$8,2,0)</f>
        <v>ma</v>
      </c>
      <c r="AB50" s="159" t="str">
        <f>VLOOKUP(WEEKDAY(AB51,2),Data!$K$2:$L$8,2,0)</f>
        <v>di</v>
      </c>
      <c r="AC50" s="159" t="str">
        <f>VLOOKUP(WEEKDAY(AC51,2),Data!$K$2:$L$8,2,0)</f>
        <v>wo</v>
      </c>
      <c r="AD50" s="159" t="str">
        <f>VLOOKUP(WEEKDAY(AD51,2),Data!$K$2:$L$8,2,0)</f>
        <v>do</v>
      </c>
      <c r="AE50" s="159" t="str">
        <f>VLOOKUP(WEEKDAY(AE51,2),Data!$K$2:$L$8,2,0)</f>
        <v>vr</v>
      </c>
      <c r="AF50" s="159" t="str">
        <f>VLOOKUP(WEEKDAY(AF51,2),Data!$K$2:$L$8,2,0)</f>
        <v>za</v>
      </c>
      <c r="AG50" s="159" t="str">
        <f>VLOOKUP(WEEKDAY(AG51,2),Data!$K$2:$L$8,2,0)</f>
        <v>zo</v>
      </c>
      <c r="AH50" s="159" t="str">
        <f>VLOOKUP(WEEKDAY(AH51,2),Data!$K$2:$L$8,2,0)</f>
        <v>ma</v>
      </c>
      <c r="AI50" s="159" t="str">
        <f>VLOOKUP(WEEKDAY(AI51,2),Data!$K$2:$L$8,2,0)</f>
        <v>di</v>
      </c>
      <c r="AJ50" s="159" t="str">
        <f>VLOOKUP(WEEKDAY(AJ51,2),Data!$K$2:$L$8,2,0)</f>
        <v>wo</v>
      </c>
      <c r="AK50" s="159" t="str">
        <f>VLOOKUP(WEEKDAY(AK51,2),Data!$K$2:$L$8,2,0)</f>
        <v>do</v>
      </c>
      <c r="AL50" s="159" t="str">
        <f>VLOOKUP(WEEKDAY(AL51,2),Data!$K$2:$L$8,2,0)</f>
        <v>vr</v>
      </c>
      <c r="AM50" s="159" t="str">
        <f>VLOOKUP(WEEKDAY(AM51,2),Data!$K$2:$L$8,2,0)</f>
        <v>za</v>
      </c>
      <c r="AN50" s="159" t="str">
        <f>VLOOKUP(WEEKDAY(AN51,2),Data!$K$2:$L$8,2,0)</f>
        <v>zo</v>
      </c>
      <c r="AO50" s="159" t="str">
        <f>VLOOKUP(WEEKDAY(AO51,2),Data!$K$2:$L$8,2,0)</f>
        <v>ma</v>
      </c>
      <c r="AP50" s="159" t="str">
        <f>VLOOKUP(WEEKDAY(AP51,2),Data!$K$2:$L$8,2,0)</f>
        <v>di</v>
      </c>
      <c r="AQ50" s="159" t="str">
        <f>VLOOKUP(WEEKDAY(AQ51,2),Data!$K$2:$L$8,2,0)</f>
        <v>wo</v>
      </c>
      <c r="AR50" s="159" t="str">
        <f>VLOOKUP(WEEKDAY(AR51,2),Data!$K$2:$L$8,2,0)</f>
        <v>do</v>
      </c>
      <c r="AS50" s="159" t="str">
        <f>VLOOKUP(WEEKDAY(AS51,2),Data!$K$2:$L$8,2,0)</f>
        <v>vr</v>
      </c>
      <c r="AT50" s="159" t="str">
        <f>VLOOKUP(WEEKDAY(AT51,2),Data!$K$2:$L$8,2,0)</f>
        <v>za</v>
      </c>
      <c r="AU50" s="159" t="str">
        <f>VLOOKUP(WEEKDAY(AU51,2),Data!$K$2:$L$8,2,0)</f>
        <v>zo</v>
      </c>
      <c r="AV50" s="159" t="str">
        <f>VLOOKUP(WEEKDAY(AV51,2),Data!$K$2:$L$8,2,0)</f>
        <v>ma</v>
      </c>
      <c r="AW50" s="159" t="str">
        <f>VLOOKUP(WEEKDAY(AW51,2),Data!$K$2:$L$8,2,0)</f>
        <v>di</v>
      </c>
      <c r="AX50" s="159" t="str">
        <f>VLOOKUP(WEEKDAY(AX51,2),Data!$K$2:$L$8,2,0)</f>
        <v>wo</v>
      </c>
      <c r="AY50" s="159" t="str">
        <f>VLOOKUP(WEEKDAY(AY51,2),Data!$K$2:$L$8,2,0)</f>
        <v>do</v>
      </c>
      <c r="AZ50" s="159" t="str">
        <f>VLOOKUP(WEEKDAY(AZ51,2),Data!$K$2:$L$8,2,0)</f>
        <v>vr</v>
      </c>
      <c r="BA50" s="159" t="str">
        <f>VLOOKUP(WEEKDAY(BA51,2),Data!$K$2:$L$8,2,0)</f>
        <v>za</v>
      </c>
      <c r="BB50" s="159" t="str">
        <f>VLOOKUP(WEEKDAY(BB51,2),Data!$K$2:$L$8,2,0)</f>
        <v>zo</v>
      </c>
      <c r="BC50" s="159" t="str">
        <f>VLOOKUP(WEEKDAY(BC51,2),Data!$K$2:$L$8,2,0)</f>
        <v>ma</v>
      </c>
      <c r="BD50" s="159" t="str">
        <f>VLOOKUP(WEEKDAY(BD51,2),Data!$K$2:$L$8,2,0)</f>
        <v>di</v>
      </c>
      <c r="BE50" s="159" t="str">
        <f>VLOOKUP(WEEKDAY(BE51,2),Data!$K$2:$L$8,2,0)</f>
        <v>wo</v>
      </c>
      <c r="BF50" s="159" t="str">
        <f>VLOOKUP(WEEKDAY(BF51,2),Data!$K$2:$L$8,2,0)</f>
        <v>do</v>
      </c>
      <c r="BG50" s="159" t="str">
        <f>VLOOKUP(WEEKDAY(BG51,2),Data!$K$2:$L$8,2,0)</f>
        <v>vr</v>
      </c>
      <c r="BH50" s="159" t="str">
        <f>VLOOKUP(WEEKDAY(BH51,2),Data!$K$2:$L$8,2,0)</f>
        <v>za</v>
      </c>
      <c r="BI50" s="159" t="str">
        <f>VLOOKUP(WEEKDAY(BI51,2),Data!$K$2:$L$8,2,0)</f>
        <v>zo</v>
      </c>
      <c r="BJ50" s="159" t="str">
        <f>VLOOKUP(WEEKDAY(BJ51,2),Data!$K$2:$L$8,2,0)</f>
        <v>ma</v>
      </c>
      <c r="BK50" s="159" t="str">
        <f>VLOOKUP(WEEKDAY(BK51,2),Data!$K$2:$L$8,2,0)</f>
        <v>di</v>
      </c>
      <c r="BL50" s="159" t="str">
        <f>VLOOKUP(WEEKDAY(BL51,2),Data!$K$2:$L$8,2,0)</f>
        <v>wo</v>
      </c>
      <c r="BM50" s="159" t="str">
        <f>VLOOKUP(WEEKDAY(BM51,2),Data!$K$2:$L$8,2,0)</f>
        <v>do</v>
      </c>
      <c r="BN50" s="159" t="str">
        <f>VLOOKUP(WEEKDAY(BN51,2),Data!$K$2:$L$8,2,0)</f>
        <v>vr</v>
      </c>
      <c r="BO50" s="159" t="str">
        <f>VLOOKUP(WEEKDAY(BO51,2),Data!$K$2:$L$8,2,0)</f>
        <v>za</v>
      </c>
      <c r="BP50" s="159" t="str">
        <f>VLOOKUP(WEEKDAY(BP51,2),Data!$K$2:$L$8,2,0)</f>
        <v>zo</v>
      </c>
      <c r="BQ50" s="159" t="str">
        <f>VLOOKUP(WEEKDAY(BQ51,2),Data!$K$2:$L$8,2,0)</f>
        <v>ma</v>
      </c>
      <c r="BR50" s="159" t="str">
        <f>VLOOKUP(WEEKDAY(BR51,2),Data!$K$2:$L$8,2,0)</f>
        <v>di</v>
      </c>
      <c r="BS50" s="159" t="str">
        <f>VLOOKUP(WEEKDAY(BS51,2),Data!$K$2:$L$8,2,0)</f>
        <v>wo</v>
      </c>
      <c r="BT50" s="159" t="str">
        <f>VLOOKUP(WEEKDAY(BT51,2),Data!$K$2:$L$8,2,0)</f>
        <v>do</v>
      </c>
      <c r="BU50" s="159" t="str">
        <f>VLOOKUP(WEEKDAY(BU51,2),Data!$K$2:$L$8,2,0)</f>
        <v>vr</v>
      </c>
      <c r="BV50" s="159" t="str">
        <f>VLOOKUP(WEEKDAY(BV51,2),Data!$K$2:$L$8,2,0)</f>
        <v>za</v>
      </c>
      <c r="BW50" s="159" t="str">
        <f>VLOOKUP(WEEKDAY(BW51,2),Data!$K$2:$L$8,2,0)</f>
        <v>zo</v>
      </c>
      <c r="BX50" s="159" t="str">
        <f>VLOOKUP(WEEKDAY(BX51,2),Data!$K$2:$L$8,2,0)</f>
        <v>ma</v>
      </c>
      <c r="BY50" s="159" t="str">
        <f>VLOOKUP(WEEKDAY(BY51,2),Data!$K$2:$L$8,2,0)</f>
        <v>di</v>
      </c>
      <c r="BZ50" s="159" t="str">
        <f>VLOOKUP(WEEKDAY(BZ51,2),Data!$K$2:$L$8,2,0)</f>
        <v>wo</v>
      </c>
      <c r="CA50" s="159" t="str">
        <f>VLOOKUP(WEEKDAY(CA51,2),Data!$K$2:$L$8,2,0)</f>
        <v>do</v>
      </c>
      <c r="CB50" s="159" t="str">
        <f>VLOOKUP(WEEKDAY(CB51,2),Data!$K$2:$L$8,2,0)</f>
        <v>vr</v>
      </c>
      <c r="CC50" s="159" t="str">
        <f>VLOOKUP(WEEKDAY(CC51,2),Data!$K$2:$L$8,2,0)</f>
        <v>za</v>
      </c>
      <c r="CD50" s="159" t="str">
        <f>VLOOKUP(WEEKDAY(CD51,2),Data!$K$2:$L$8,2,0)</f>
        <v>zo</v>
      </c>
      <c r="CE50" s="159" t="str">
        <f>VLOOKUP(WEEKDAY(CE51,2),Data!$K$2:$L$8,2,0)</f>
        <v>ma</v>
      </c>
      <c r="CF50" s="159" t="str">
        <f>VLOOKUP(WEEKDAY(CF51,2),Data!$K$2:$L$8,2,0)</f>
        <v>di</v>
      </c>
      <c r="CG50" s="159" t="str">
        <f>VLOOKUP(WEEKDAY(CG51,2),Data!$K$2:$L$8,2,0)</f>
        <v>wo</v>
      </c>
      <c r="CH50" s="159" t="str">
        <f>VLOOKUP(WEEKDAY(CH51,2),Data!$K$2:$L$8,2,0)</f>
        <v>do</v>
      </c>
      <c r="CI50" s="159" t="str">
        <f>VLOOKUP(WEEKDAY(CI51,2),Data!$K$2:$L$8,2,0)</f>
        <v>vr</v>
      </c>
      <c r="CJ50" s="159" t="str">
        <f>VLOOKUP(WEEKDAY(CJ51,2),Data!$K$2:$L$8,2,0)</f>
        <v>za</v>
      </c>
      <c r="CK50" s="159" t="str">
        <f>VLOOKUP(WEEKDAY(CK51,2),Data!$K$2:$L$8,2,0)</f>
        <v>zo</v>
      </c>
      <c r="CL50" s="159" t="str">
        <f>VLOOKUP(WEEKDAY(CL51,2),Data!$K$2:$L$8,2,0)</f>
        <v>ma</v>
      </c>
      <c r="CM50" s="159" t="str">
        <f>VLOOKUP(WEEKDAY(CM51,2),Data!$K$2:$L$8,2,0)</f>
        <v>di</v>
      </c>
      <c r="CN50" s="159" t="str">
        <f>VLOOKUP(WEEKDAY(CN51,2),Data!$K$2:$L$8,2,0)</f>
        <v>wo</v>
      </c>
      <c r="CO50" s="159" t="str">
        <f>VLOOKUP(WEEKDAY(CO51,2),Data!$K$2:$L$8,2,0)</f>
        <v>do</v>
      </c>
      <c r="CP50" s="159" t="str">
        <f>VLOOKUP(WEEKDAY(CP51,2),Data!$K$2:$L$8,2,0)</f>
        <v>vr</v>
      </c>
      <c r="CQ50" s="159" t="str">
        <f>VLOOKUP(WEEKDAY(CQ51,2),Data!$K$2:$L$8,2,0)</f>
        <v>za</v>
      </c>
      <c r="CR50" s="159" t="str">
        <f>VLOOKUP(WEEKDAY(CR51,2),Data!$K$2:$L$8,2,0)</f>
        <v>zo</v>
      </c>
      <c r="CS50" s="159" t="str">
        <f>VLOOKUP(WEEKDAY(CS51,2),Data!$K$2:$L$8,2,0)</f>
        <v>ma</v>
      </c>
      <c r="CT50" s="159" t="str">
        <f>VLOOKUP(WEEKDAY(CT51,2),Data!$K$2:$L$8,2,0)</f>
        <v>di</v>
      </c>
      <c r="CU50" s="159" t="str">
        <f>VLOOKUP(WEEKDAY(CU51,2),Data!$K$2:$L$8,2,0)</f>
        <v>wo</v>
      </c>
      <c r="CV50" s="159" t="str">
        <f>VLOOKUP(WEEKDAY(CV51,2),Data!$K$2:$L$8,2,0)</f>
        <v>do</v>
      </c>
      <c r="CW50" s="159" t="str">
        <f>VLOOKUP(WEEKDAY(CW51,2),Data!$K$2:$L$8,2,0)</f>
        <v>vr</v>
      </c>
      <c r="CX50" s="159" t="str">
        <f>VLOOKUP(WEEKDAY(CX51,2),Data!$K$2:$L$8,2,0)</f>
        <v>za</v>
      </c>
      <c r="CY50" s="159" t="str">
        <f>VLOOKUP(WEEKDAY(CY51,2),Data!$K$2:$L$8,2,0)</f>
        <v>zo</v>
      </c>
      <c r="CZ50" s="159" t="str">
        <f>VLOOKUP(WEEKDAY(CZ51,2),Data!$K$2:$L$8,2,0)</f>
        <v>ma</v>
      </c>
      <c r="DA50" s="159" t="str">
        <f>VLOOKUP(WEEKDAY(DA51,2),Data!$K$2:$L$8,2,0)</f>
        <v>di</v>
      </c>
      <c r="DB50" s="159" t="str">
        <f>VLOOKUP(WEEKDAY(DB51,2),Data!$K$2:$L$8,2,0)</f>
        <v>wo</v>
      </c>
      <c r="DC50" s="159" t="str">
        <f>VLOOKUP(WEEKDAY(DC51,2),Data!$K$2:$L$8,2,0)</f>
        <v>do</v>
      </c>
      <c r="DD50" s="159" t="str">
        <f>VLOOKUP(WEEKDAY(DD51,2),Data!$K$2:$L$8,2,0)</f>
        <v>vr</v>
      </c>
      <c r="DE50" s="159" t="str">
        <f>VLOOKUP(WEEKDAY(DE51,2),Data!$K$2:$L$8,2,0)</f>
        <v>za</v>
      </c>
      <c r="DF50" s="159" t="str">
        <f>VLOOKUP(WEEKDAY(DF51,2),Data!$K$2:$L$8,2,0)</f>
        <v>zo</v>
      </c>
      <c r="DG50" s="159" t="str">
        <f>VLOOKUP(WEEKDAY(DG51,2),Data!$K$2:$L$8,2,0)</f>
        <v>ma</v>
      </c>
      <c r="DH50" s="159" t="str">
        <f>VLOOKUP(WEEKDAY(DH51,2),Data!$K$2:$L$8,2,0)</f>
        <v>di</v>
      </c>
      <c r="DI50" s="159" t="str">
        <f>VLOOKUP(WEEKDAY(DI51,2),Data!$K$2:$L$8,2,0)</f>
        <v>wo</v>
      </c>
      <c r="DJ50" s="159" t="str">
        <f>VLOOKUP(WEEKDAY(DJ51,2),Data!$K$2:$L$8,2,0)</f>
        <v>do</v>
      </c>
      <c r="DK50" s="159" t="str">
        <f>VLOOKUP(WEEKDAY(DK51,2),Data!$K$2:$L$8,2,0)</f>
        <v>vr</v>
      </c>
      <c r="DL50" s="159" t="str">
        <f>VLOOKUP(WEEKDAY(DL51,2),Data!$K$2:$L$8,2,0)</f>
        <v>za</v>
      </c>
      <c r="DM50" s="159" t="str">
        <f>VLOOKUP(WEEKDAY(DM51,2),Data!$K$2:$L$8,2,0)</f>
        <v>zo</v>
      </c>
      <c r="DN50" s="159" t="str">
        <f>VLOOKUP(WEEKDAY(DN51,2),Data!$K$2:$L$8,2,0)</f>
        <v>ma</v>
      </c>
      <c r="DO50" s="159" t="str">
        <f>VLOOKUP(WEEKDAY(DO51,2),Data!$K$2:$L$8,2,0)</f>
        <v>di</v>
      </c>
      <c r="DP50" s="159" t="str">
        <f>VLOOKUP(WEEKDAY(DP51,2),Data!$K$2:$L$8,2,0)</f>
        <v>wo</v>
      </c>
      <c r="DQ50" s="159" t="str">
        <f>VLOOKUP(WEEKDAY(DQ51,2),Data!$K$2:$L$8,2,0)</f>
        <v>do</v>
      </c>
      <c r="DR50" s="159" t="str">
        <f>VLOOKUP(WEEKDAY(DR51,2),Data!$K$2:$L$8,2,0)</f>
        <v>vr</v>
      </c>
      <c r="DS50" s="159" t="str">
        <f>VLOOKUP(WEEKDAY(DS51,2),Data!$K$2:$L$8,2,0)</f>
        <v>za</v>
      </c>
      <c r="DT50" s="159" t="str">
        <f>VLOOKUP(WEEKDAY(DT51,2),Data!$K$2:$L$8,2,0)</f>
        <v>zo</v>
      </c>
      <c r="DU50" s="159" t="str">
        <f>VLOOKUP(WEEKDAY(DU51,2),Data!$K$2:$L$8,2,0)</f>
        <v>ma</v>
      </c>
      <c r="DV50" s="159" t="str">
        <f>VLOOKUP(WEEKDAY(DV51,2),Data!$K$2:$L$8,2,0)</f>
        <v>di</v>
      </c>
      <c r="DW50" s="159" t="str">
        <f>VLOOKUP(WEEKDAY(DW51,2),Data!$K$2:$L$8,2,0)</f>
        <v>wo</v>
      </c>
      <c r="DX50" s="159" t="str">
        <f>VLOOKUP(WEEKDAY(DX51,2),Data!$K$2:$L$8,2,0)</f>
        <v>do</v>
      </c>
      <c r="DY50" s="159" t="str">
        <f>VLOOKUP(WEEKDAY(DY51,2),Data!$K$2:$L$8,2,0)</f>
        <v>vr</v>
      </c>
      <c r="DZ50" s="159" t="str">
        <f>VLOOKUP(WEEKDAY(DZ51,2),Data!$K$2:$L$8,2,0)</f>
        <v>za</v>
      </c>
      <c r="EA50" s="159" t="str">
        <f>VLOOKUP(WEEKDAY(EA51,2),Data!$K$2:$L$8,2,0)</f>
        <v>zo</v>
      </c>
      <c r="EB50" s="159" t="str">
        <f>VLOOKUP(WEEKDAY(EB51,2),Data!$K$2:$L$8,2,0)</f>
        <v>ma</v>
      </c>
      <c r="EC50" s="159" t="str">
        <f>VLOOKUP(WEEKDAY(EC51,2),Data!$K$2:$L$8,2,0)</f>
        <v>di</v>
      </c>
      <c r="ED50" s="159" t="str">
        <f>VLOOKUP(WEEKDAY(ED51,2),Data!$K$2:$L$8,2,0)</f>
        <v>wo</v>
      </c>
      <c r="EE50" s="159" t="str">
        <f>VLOOKUP(WEEKDAY(EE51,2),Data!$K$2:$L$8,2,0)</f>
        <v>do</v>
      </c>
      <c r="EF50" s="159" t="str">
        <f>VLOOKUP(WEEKDAY(EF51,2),Data!$K$2:$L$8,2,0)</f>
        <v>vr</v>
      </c>
      <c r="EG50" s="159" t="str">
        <f>VLOOKUP(WEEKDAY(EG51,2),Data!$K$2:$L$8,2,0)</f>
        <v>za</v>
      </c>
      <c r="EH50" s="159" t="str">
        <f>VLOOKUP(WEEKDAY(EH51,2),Data!$K$2:$L$8,2,0)</f>
        <v>zo</v>
      </c>
      <c r="EI50" s="159" t="str">
        <f>VLOOKUP(WEEKDAY(EI51,2),Data!$K$2:$L$8,2,0)</f>
        <v>ma</v>
      </c>
      <c r="EJ50" s="159" t="str">
        <f>VLOOKUP(WEEKDAY(EJ51,2),Data!$K$2:$L$8,2,0)</f>
        <v>di</v>
      </c>
      <c r="EK50" s="159" t="str">
        <f>VLOOKUP(WEEKDAY(EK51,2),Data!$K$2:$L$8,2,0)</f>
        <v>wo</v>
      </c>
      <c r="EL50" s="159" t="str">
        <f>VLOOKUP(WEEKDAY(EL51,2),Data!$K$2:$L$8,2,0)</f>
        <v>do</v>
      </c>
      <c r="EM50" s="159" t="str">
        <f>VLOOKUP(WEEKDAY(EM51,2),Data!$K$2:$L$8,2,0)</f>
        <v>vr</v>
      </c>
      <c r="EN50" s="159" t="str">
        <f>VLOOKUP(WEEKDAY(EN51,2),Data!$K$2:$L$8,2,0)</f>
        <v>za</v>
      </c>
      <c r="EO50" s="159" t="str">
        <f>VLOOKUP(WEEKDAY(EO51,2),Data!$K$2:$L$8,2,0)</f>
        <v>zo</v>
      </c>
      <c r="EP50" s="159" t="str">
        <f>VLOOKUP(WEEKDAY(EP51,2),Data!$K$2:$L$8,2,0)</f>
        <v>ma</v>
      </c>
      <c r="EQ50" s="159" t="str">
        <f>VLOOKUP(WEEKDAY(EQ51,2),Data!$K$2:$L$8,2,0)</f>
        <v>di</v>
      </c>
      <c r="ER50" s="159" t="str">
        <f>VLOOKUP(WEEKDAY(ER51,2),Data!$K$2:$L$8,2,0)</f>
        <v>wo</v>
      </c>
      <c r="ES50" s="159" t="str">
        <f>VLOOKUP(WEEKDAY(ES51,2),Data!$K$2:$L$8,2,0)</f>
        <v>do</v>
      </c>
      <c r="ET50" s="159" t="str">
        <f>VLOOKUP(WEEKDAY(ET51,2),Data!$K$2:$L$8,2,0)</f>
        <v>vr</v>
      </c>
      <c r="EU50" s="159" t="str">
        <f>VLOOKUP(WEEKDAY(EU51,2),Data!$K$2:$L$8,2,0)</f>
        <v>za</v>
      </c>
      <c r="EV50" s="159" t="str">
        <f>VLOOKUP(WEEKDAY(EV51,2),Data!$K$2:$L$8,2,0)</f>
        <v>zo</v>
      </c>
      <c r="EW50" s="159" t="str">
        <f>VLOOKUP(WEEKDAY(EW51,2),Data!$K$2:$L$8,2,0)</f>
        <v>ma</v>
      </c>
      <c r="EX50" s="159" t="str">
        <f>VLOOKUP(WEEKDAY(EX51,2),Data!$K$2:$L$8,2,0)</f>
        <v>di</v>
      </c>
      <c r="EY50" s="159" t="str">
        <f>VLOOKUP(WEEKDAY(EY51,2),Data!$K$2:$L$8,2,0)</f>
        <v>wo</v>
      </c>
      <c r="EZ50" s="159" t="str">
        <f>VLOOKUP(WEEKDAY(EZ51,2),Data!$K$2:$L$8,2,0)</f>
        <v>do</v>
      </c>
      <c r="FA50" s="159" t="str">
        <f>VLOOKUP(WEEKDAY(FA51,2),Data!$K$2:$L$8,2,0)</f>
        <v>vr</v>
      </c>
      <c r="FB50" s="159" t="str">
        <f>VLOOKUP(WEEKDAY(FB51,2),Data!$K$2:$L$8,2,0)</f>
        <v>za</v>
      </c>
      <c r="FC50" s="159" t="str">
        <f>VLOOKUP(WEEKDAY(FC51,2),Data!$K$2:$L$8,2,0)</f>
        <v>zo</v>
      </c>
      <c r="FD50" s="159" t="str">
        <f>VLOOKUP(WEEKDAY(FD51,2),Data!$K$2:$L$8,2,0)</f>
        <v>ma</v>
      </c>
      <c r="FE50" s="159" t="str">
        <f>VLOOKUP(WEEKDAY(FE51,2),Data!$K$2:$L$8,2,0)</f>
        <v>di</v>
      </c>
      <c r="FF50" s="159" t="str">
        <f>VLOOKUP(WEEKDAY(FF51,2),Data!$K$2:$L$8,2,0)</f>
        <v>wo</v>
      </c>
      <c r="FG50" s="159" t="str">
        <f>VLOOKUP(WEEKDAY(FG51,2),Data!$K$2:$L$8,2,0)</f>
        <v>do</v>
      </c>
      <c r="FH50" s="159" t="str">
        <f>VLOOKUP(WEEKDAY(FH51,2),Data!$K$2:$L$8,2,0)</f>
        <v>vr</v>
      </c>
      <c r="FI50" s="159" t="str">
        <f>VLOOKUP(WEEKDAY(FI51,2),Data!$K$2:$L$8,2,0)</f>
        <v>za</v>
      </c>
      <c r="FJ50" s="159" t="str">
        <f>VLOOKUP(WEEKDAY(FJ51,2),Data!$K$2:$L$8,2,0)</f>
        <v>zo</v>
      </c>
      <c r="FK50" s="159" t="str">
        <f>VLOOKUP(WEEKDAY(FK51,2),Data!$K$2:$L$8,2,0)</f>
        <v>ma</v>
      </c>
      <c r="FL50" s="159" t="str">
        <f>VLOOKUP(WEEKDAY(FL51,2),Data!$K$2:$L$8,2,0)</f>
        <v>di</v>
      </c>
      <c r="FM50" s="159" t="str">
        <f>VLOOKUP(WEEKDAY(FM51,2),Data!$K$2:$L$8,2,0)</f>
        <v>wo</v>
      </c>
      <c r="FN50" s="159" t="str">
        <f>VLOOKUP(WEEKDAY(FN51,2),Data!$K$2:$L$8,2,0)</f>
        <v>do</v>
      </c>
      <c r="FO50" s="159" t="str">
        <f>VLOOKUP(WEEKDAY(FO51,2),Data!$K$2:$L$8,2,0)</f>
        <v>vr</v>
      </c>
      <c r="FP50" s="159" t="str">
        <f>VLOOKUP(WEEKDAY(FP51,2),Data!$K$2:$L$8,2,0)</f>
        <v>za</v>
      </c>
      <c r="FQ50" s="159" t="str">
        <f>VLOOKUP(WEEKDAY(FQ51,2),Data!$K$2:$L$8,2,0)</f>
        <v>zo</v>
      </c>
      <c r="FR50" s="159" t="str">
        <f>VLOOKUP(WEEKDAY(FR51,2),Data!$K$2:$L$8,2,0)</f>
        <v>ma</v>
      </c>
      <c r="FS50" s="159" t="str">
        <f>VLOOKUP(WEEKDAY(FS51,2),Data!$K$2:$L$8,2,0)</f>
        <v>di</v>
      </c>
      <c r="FT50" s="159" t="str">
        <f>VLOOKUP(WEEKDAY(FT51,2),Data!$K$2:$L$8,2,0)</f>
        <v>wo</v>
      </c>
      <c r="FU50" s="159" t="str">
        <f>VLOOKUP(WEEKDAY(FU51,2),Data!$K$2:$L$8,2,0)</f>
        <v>do</v>
      </c>
      <c r="FV50" s="159" t="str">
        <f>VLOOKUP(WEEKDAY(FV51,2),Data!$K$2:$L$8,2,0)</f>
        <v>vr</v>
      </c>
      <c r="FW50" s="159" t="str">
        <f>VLOOKUP(WEEKDAY(FW51,2),Data!$K$2:$L$8,2,0)</f>
        <v>za</v>
      </c>
      <c r="FX50" s="159" t="str">
        <f>VLOOKUP(WEEKDAY(FX51,2),Data!$K$2:$L$8,2,0)</f>
        <v>zo</v>
      </c>
      <c r="FY50" s="159" t="str">
        <f>VLOOKUP(WEEKDAY(FY51,2),Data!$K$2:$L$8,2,0)</f>
        <v>ma</v>
      </c>
      <c r="FZ50" s="159" t="str">
        <f>VLOOKUP(WEEKDAY(FZ51,2),Data!$K$2:$L$8,2,0)</f>
        <v>di</v>
      </c>
      <c r="GA50" s="159" t="str">
        <f>VLOOKUP(WEEKDAY(GA51,2),Data!$K$2:$L$8,2,0)</f>
        <v>wo</v>
      </c>
      <c r="GB50" s="159" t="str">
        <f>VLOOKUP(WEEKDAY(GB51,2),Data!$K$2:$L$8,2,0)</f>
        <v>do</v>
      </c>
      <c r="GC50" s="159" t="str">
        <f>VLOOKUP(WEEKDAY(GC51,2),Data!$K$2:$L$8,2,0)</f>
        <v>vr</v>
      </c>
      <c r="GD50" s="159" t="str">
        <f>VLOOKUP(WEEKDAY(GD51,2),Data!$K$2:$L$8,2,0)</f>
        <v>za</v>
      </c>
      <c r="GE50" s="159" t="str">
        <f>VLOOKUP(WEEKDAY(GE51,2),Data!$K$2:$L$8,2,0)</f>
        <v>zo</v>
      </c>
      <c r="GF50" s="159" t="str">
        <f>VLOOKUP(WEEKDAY(GF51,2),Data!$K$2:$L$8,2,0)</f>
        <v>ma</v>
      </c>
      <c r="GG50" s="159" t="str">
        <f>VLOOKUP(WEEKDAY(GG51,2),Data!$K$2:$L$8,2,0)</f>
        <v>di</v>
      </c>
      <c r="GH50" s="159" t="str">
        <f>VLOOKUP(WEEKDAY(GH51,2),Data!$K$2:$L$8,2,0)</f>
        <v>wo</v>
      </c>
      <c r="GI50" s="159" t="str">
        <f>VLOOKUP(WEEKDAY(GI51,2),Data!$K$2:$L$8,2,0)</f>
        <v>do</v>
      </c>
      <c r="GJ50" s="159" t="str">
        <f>VLOOKUP(WEEKDAY(GJ51,2),Data!$K$2:$L$8,2,0)</f>
        <v>vr</v>
      </c>
      <c r="GK50" s="159" t="str">
        <f>VLOOKUP(WEEKDAY(GK51,2),Data!$K$2:$L$8,2,0)</f>
        <v>za</v>
      </c>
      <c r="GL50" s="159" t="str">
        <f>VLOOKUP(WEEKDAY(GL51,2),Data!$K$2:$L$8,2,0)</f>
        <v>zo</v>
      </c>
      <c r="GM50" s="159" t="str">
        <f>VLOOKUP(WEEKDAY(GM51,2),Data!$K$2:$L$8,2,0)</f>
        <v>ma</v>
      </c>
      <c r="GN50" s="159" t="str">
        <f>VLOOKUP(WEEKDAY(GN51,2),Data!$K$2:$L$8,2,0)</f>
        <v>di</v>
      </c>
      <c r="GO50" s="159" t="str">
        <f>VLOOKUP(WEEKDAY(GO51,2),Data!$K$2:$L$8,2,0)</f>
        <v>wo</v>
      </c>
      <c r="GP50" s="159" t="str">
        <f>VLOOKUP(WEEKDAY(GP51,2),Data!$K$2:$L$8,2,0)</f>
        <v>do</v>
      </c>
      <c r="GQ50" s="159" t="str">
        <f>VLOOKUP(WEEKDAY(GQ51,2),Data!$K$2:$L$8,2,0)</f>
        <v>vr</v>
      </c>
      <c r="GR50" s="159" t="str">
        <f>VLOOKUP(WEEKDAY(GR51,2),Data!$K$2:$L$8,2,0)</f>
        <v>za</v>
      </c>
      <c r="GS50" s="159" t="str">
        <f>VLOOKUP(WEEKDAY(GS51,2),Data!$K$2:$L$8,2,0)</f>
        <v>zo</v>
      </c>
      <c r="GT50" s="159" t="str">
        <f>VLOOKUP(WEEKDAY(GT51,2),Data!$K$2:$L$8,2,0)</f>
        <v>ma</v>
      </c>
      <c r="GU50" s="159" t="str">
        <f>VLOOKUP(WEEKDAY(GU51,2),Data!$K$2:$L$8,2,0)</f>
        <v>di</v>
      </c>
      <c r="GV50" s="159" t="str">
        <f>VLOOKUP(WEEKDAY(GV51,2),Data!$K$2:$L$8,2,0)</f>
        <v>wo</v>
      </c>
      <c r="GW50" s="159" t="str">
        <f>VLOOKUP(WEEKDAY(GW51,2),Data!$K$2:$L$8,2,0)</f>
        <v>do</v>
      </c>
      <c r="GX50" s="159" t="str">
        <f>VLOOKUP(WEEKDAY(GX51,2),Data!$K$2:$L$8,2,0)</f>
        <v>vr</v>
      </c>
      <c r="GY50" s="159" t="str">
        <f>VLOOKUP(WEEKDAY(GY51,2),Data!$K$2:$L$8,2,0)</f>
        <v>za</v>
      </c>
      <c r="GZ50" s="159" t="str">
        <f>VLOOKUP(WEEKDAY(GZ51,2),Data!$K$2:$L$8,2,0)</f>
        <v>zo</v>
      </c>
      <c r="HA50" s="159" t="str">
        <f>VLOOKUP(WEEKDAY(HA51,2),Data!$K$2:$L$8,2,0)</f>
        <v>ma</v>
      </c>
      <c r="HB50" s="159" t="str">
        <f>VLOOKUP(WEEKDAY(HB51,2),Data!$K$2:$L$8,2,0)</f>
        <v>di</v>
      </c>
      <c r="HC50" s="159" t="str">
        <f>VLOOKUP(WEEKDAY(HC51,2),Data!$K$2:$L$8,2,0)</f>
        <v>wo</v>
      </c>
      <c r="HD50" s="159" t="str">
        <f>VLOOKUP(WEEKDAY(HD51,2),Data!$K$2:$L$8,2,0)</f>
        <v>do</v>
      </c>
      <c r="HE50" s="159" t="str">
        <f>VLOOKUP(WEEKDAY(HE51,2),Data!$K$2:$L$8,2,0)</f>
        <v>vr</v>
      </c>
      <c r="HF50" s="159" t="str">
        <f>VLOOKUP(WEEKDAY(HF51,2),Data!$K$2:$L$8,2,0)</f>
        <v>za</v>
      </c>
    </row>
    <row r="51" spans="1:218" s="161" customFormat="1" ht="20.100000000000001" customHeight="1" x14ac:dyDescent="0.3">
      <c r="A51" s="235"/>
      <c r="B51" s="162">
        <f>+A49</f>
        <v>46023</v>
      </c>
      <c r="C51" s="162">
        <f>B51+1</f>
        <v>46024</v>
      </c>
      <c r="D51" s="162">
        <f t="shared" ref="D51:AC51" si="3">C51+1</f>
        <v>46025</v>
      </c>
      <c r="E51" s="162">
        <f t="shared" si="3"/>
        <v>46026</v>
      </c>
      <c r="F51" s="162">
        <f t="shared" si="3"/>
        <v>46027</v>
      </c>
      <c r="G51" s="162">
        <f t="shared" si="3"/>
        <v>46028</v>
      </c>
      <c r="H51" s="162">
        <f t="shared" si="3"/>
        <v>46029</v>
      </c>
      <c r="I51" s="162">
        <f t="shared" si="3"/>
        <v>46030</v>
      </c>
      <c r="J51" s="162">
        <f t="shared" si="3"/>
        <v>46031</v>
      </c>
      <c r="K51" s="162">
        <f t="shared" si="3"/>
        <v>46032</v>
      </c>
      <c r="L51" s="162">
        <f t="shared" si="3"/>
        <v>46033</v>
      </c>
      <c r="M51" s="162">
        <f t="shared" si="3"/>
        <v>46034</v>
      </c>
      <c r="N51" s="162">
        <f t="shared" si="3"/>
        <v>46035</v>
      </c>
      <c r="O51" s="162">
        <f t="shared" si="3"/>
        <v>46036</v>
      </c>
      <c r="P51" s="162">
        <f t="shared" si="3"/>
        <v>46037</v>
      </c>
      <c r="Q51" s="162">
        <f t="shared" si="3"/>
        <v>46038</v>
      </c>
      <c r="R51" s="162">
        <f t="shared" si="3"/>
        <v>46039</v>
      </c>
      <c r="S51" s="162">
        <f t="shared" si="3"/>
        <v>46040</v>
      </c>
      <c r="T51" s="162">
        <f t="shared" si="3"/>
        <v>46041</v>
      </c>
      <c r="U51" s="162">
        <f t="shared" si="3"/>
        <v>46042</v>
      </c>
      <c r="V51" s="162">
        <f t="shared" si="3"/>
        <v>46043</v>
      </c>
      <c r="W51" s="162">
        <f t="shared" si="3"/>
        <v>46044</v>
      </c>
      <c r="X51" s="162">
        <f t="shared" si="3"/>
        <v>46045</v>
      </c>
      <c r="Y51" s="162">
        <f t="shared" si="3"/>
        <v>46046</v>
      </c>
      <c r="Z51" s="162">
        <f t="shared" si="3"/>
        <v>46047</v>
      </c>
      <c r="AA51" s="162">
        <f t="shared" si="3"/>
        <v>46048</v>
      </c>
      <c r="AB51" s="162">
        <f t="shared" si="3"/>
        <v>46049</v>
      </c>
      <c r="AC51" s="162">
        <f t="shared" si="3"/>
        <v>46050</v>
      </c>
      <c r="AD51" s="162">
        <f t="shared" ref="AD51:CO51" si="4">AC51+1</f>
        <v>46051</v>
      </c>
      <c r="AE51" s="162">
        <f t="shared" si="4"/>
        <v>46052</v>
      </c>
      <c r="AF51" s="162">
        <f t="shared" si="4"/>
        <v>46053</v>
      </c>
      <c r="AG51" s="162">
        <f t="shared" si="4"/>
        <v>46054</v>
      </c>
      <c r="AH51" s="162">
        <f t="shared" si="4"/>
        <v>46055</v>
      </c>
      <c r="AI51" s="162">
        <f t="shared" si="4"/>
        <v>46056</v>
      </c>
      <c r="AJ51" s="162">
        <f t="shared" si="4"/>
        <v>46057</v>
      </c>
      <c r="AK51" s="162">
        <f t="shared" si="4"/>
        <v>46058</v>
      </c>
      <c r="AL51" s="162">
        <f t="shared" si="4"/>
        <v>46059</v>
      </c>
      <c r="AM51" s="162">
        <f t="shared" si="4"/>
        <v>46060</v>
      </c>
      <c r="AN51" s="162">
        <f t="shared" si="4"/>
        <v>46061</v>
      </c>
      <c r="AO51" s="162">
        <f t="shared" si="4"/>
        <v>46062</v>
      </c>
      <c r="AP51" s="162">
        <f t="shared" si="4"/>
        <v>46063</v>
      </c>
      <c r="AQ51" s="162">
        <f t="shared" si="4"/>
        <v>46064</v>
      </c>
      <c r="AR51" s="162">
        <f t="shared" si="4"/>
        <v>46065</v>
      </c>
      <c r="AS51" s="162">
        <f t="shared" si="4"/>
        <v>46066</v>
      </c>
      <c r="AT51" s="162">
        <f t="shared" si="4"/>
        <v>46067</v>
      </c>
      <c r="AU51" s="162">
        <f t="shared" si="4"/>
        <v>46068</v>
      </c>
      <c r="AV51" s="162">
        <f t="shared" si="4"/>
        <v>46069</v>
      </c>
      <c r="AW51" s="162">
        <f t="shared" si="4"/>
        <v>46070</v>
      </c>
      <c r="AX51" s="162">
        <f t="shared" si="4"/>
        <v>46071</v>
      </c>
      <c r="AY51" s="162">
        <f t="shared" si="4"/>
        <v>46072</v>
      </c>
      <c r="AZ51" s="162">
        <f t="shared" si="4"/>
        <v>46073</v>
      </c>
      <c r="BA51" s="162">
        <f t="shared" si="4"/>
        <v>46074</v>
      </c>
      <c r="BB51" s="162">
        <f t="shared" si="4"/>
        <v>46075</v>
      </c>
      <c r="BC51" s="162">
        <f t="shared" si="4"/>
        <v>46076</v>
      </c>
      <c r="BD51" s="162">
        <f t="shared" si="4"/>
        <v>46077</v>
      </c>
      <c r="BE51" s="162">
        <f t="shared" si="4"/>
        <v>46078</v>
      </c>
      <c r="BF51" s="162">
        <f t="shared" si="4"/>
        <v>46079</v>
      </c>
      <c r="BG51" s="162">
        <f t="shared" si="4"/>
        <v>46080</v>
      </c>
      <c r="BH51" s="162">
        <f t="shared" si="4"/>
        <v>46081</v>
      </c>
      <c r="BI51" s="162">
        <f t="shared" si="4"/>
        <v>46082</v>
      </c>
      <c r="BJ51" s="162">
        <f t="shared" si="4"/>
        <v>46083</v>
      </c>
      <c r="BK51" s="162">
        <f t="shared" si="4"/>
        <v>46084</v>
      </c>
      <c r="BL51" s="162">
        <f t="shared" si="4"/>
        <v>46085</v>
      </c>
      <c r="BM51" s="162">
        <f t="shared" si="4"/>
        <v>46086</v>
      </c>
      <c r="BN51" s="162">
        <f t="shared" si="4"/>
        <v>46087</v>
      </c>
      <c r="BO51" s="162">
        <f t="shared" si="4"/>
        <v>46088</v>
      </c>
      <c r="BP51" s="162">
        <f t="shared" si="4"/>
        <v>46089</v>
      </c>
      <c r="BQ51" s="162">
        <f t="shared" si="4"/>
        <v>46090</v>
      </c>
      <c r="BR51" s="162">
        <f t="shared" si="4"/>
        <v>46091</v>
      </c>
      <c r="BS51" s="162">
        <f t="shared" si="4"/>
        <v>46092</v>
      </c>
      <c r="BT51" s="162">
        <f t="shared" si="4"/>
        <v>46093</v>
      </c>
      <c r="BU51" s="162">
        <f t="shared" si="4"/>
        <v>46094</v>
      </c>
      <c r="BV51" s="162">
        <f t="shared" si="4"/>
        <v>46095</v>
      </c>
      <c r="BW51" s="162">
        <f t="shared" si="4"/>
        <v>46096</v>
      </c>
      <c r="BX51" s="162">
        <f t="shared" si="4"/>
        <v>46097</v>
      </c>
      <c r="BY51" s="162">
        <f t="shared" si="4"/>
        <v>46098</v>
      </c>
      <c r="BZ51" s="162">
        <f t="shared" si="4"/>
        <v>46099</v>
      </c>
      <c r="CA51" s="162">
        <f t="shared" si="4"/>
        <v>46100</v>
      </c>
      <c r="CB51" s="162">
        <f t="shared" si="4"/>
        <v>46101</v>
      </c>
      <c r="CC51" s="162">
        <f t="shared" si="4"/>
        <v>46102</v>
      </c>
      <c r="CD51" s="162">
        <f t="shared" si="4"/>
        <v>46103</v>
      </c>
      <c r="CE51" s="162">
        <f t="shared" si="4"/>
        <v>46104</v>
      </c>
      <c r="CF51" s="162">
        <f t="shared" si="4"/>
        <v>46105</v>
      </c>
      <c r="CG51" s="162">
        <f t="shared" si="4"/>
        <v>46106</v>
      </c>
      <c r="CH51" s="162">
        <f t="shared" si="4"/>
        <v>46107</v>
      </c>
      <c r="CI51" s="162">
        <f t="shared" si="4"/>
        <v>46108</v>
      </c>
      <c r="CJ51" s="162">
        <f t="shared" si="4"/>
        <v>46109</v>
      </c>
      <c r="CK51" s="162">
        <f t="shared" si="4"/>
        <v>46110</v>
      </c>
      <c r="CL51" s="162">
        <f t="shared" si="4"/>
        <v>46111</v>
      </c>
      <c r="CM51" s="162">
        <f t="shared" si="4"/>
        <v>46112</v>
      </c>
      <c r="CN51" s="162">
        <f t="shared" si="4"/>
        <v>46113</v>
      </c>
      <c r="CO51" s="162">
        <f t="shared" si="4"/>
        <v>46114</v>
      </c>
      <c r="CP51" s="162">
        <f t="shared" ref="CP51:FA51" si="5">CO51+1</f>
        <v>46115</v>
      </c>
      <c r="CQ51" s="162">
        <f t="shared" si="5"/>
        <v>46116</v>
      </c>
      <c r="CR51" s="162">
        <f t="shared" si="5"/>
        <v>46117</v>
      </c>
      <c r="CS51" s="162">
        <f t="shared" si="5"/>
        <v>46118</v>
      </c>
      <c r="CT51" s="162">
        <f t="shared" si="5"/>
        <v>46119</v>
      </c>
      <c r="CU51" s="162">
        <f t="shared" si="5"/>
        <v>46120</v>
      </c>
      <c r="CV51" s="162">
        <f t="shared" si="5"/>
        <v>46121</v>
      </c>
      <c r="CW51" s="162">
        <f t="shared" si="5"/>
        <v>46122</v>
      </c>
      <c r="CX51" s="162">
        <f t="shared" si="5"/>
        <v>46123</v>
      </c>
      <c r="CY51" s="162">
        <f t="shared" si="5"/>
        <v>46124</v>
      </c>
      <c r="CZ51" s="162">
        <f t="shared" si="5"/>
        <v>46125</v>
      </c>
      <c r="DA51" s="162">
        <f t="shared" si="5"/>
        <v>46126</v>
      </c>
      <c r="DB51" s="162">
        <f t="shared" si="5"/>
        <v>46127</v>
      </c>
      <c r="DC51" s="162">
        <f t="shared" si="5"/>
        <v>46128</v>
      </c>
      <c r="DD51" s="162">
        <f t="shared" si="5"/>
        <v>46129</v>
      </c>
      <c r="DE51" s="162">
        <f t="shared" si="5"/>
        <v>46130</v>
      </c>
      <c r="DF51" s="162">
        <f t="shared" si="5"/>
        <v>46131</v>
      </c>
      <c r="DG51" s="162">
        <f t="shared" si="5"/>
        <v>46132</v>
      </c>
      <c r="DH51" s="162">
        <f t="shared" si="5"/>
        <v>46133</v>
      </c>
      <c r="DI51" s="162">
        <f t="shared" si="5"/>
        <v>46134</v>
      </c>
      <c r="DJ51" s="162">
        <f t="shared" si="5"/>
        <v>46135</v>
      </c>
      <c r="DK51" s="162">
        <f t="shared" si="5"/>
        <v>46136</v>
      </c>
      <c r="DL51" s="162">
        <f t="shared" si="5"/>
        <v>46137</v>
      </c>
      <c r="DM51" s="162">
        <f t="shared" si="5"/>
        <v>46138</v>
      </c>
      <c r="DN51" s="162">
        <f t="shared" si="5"/>
        <v>46139</v>
      </c>
      <c r="DO51" s="162">
        <f t="shared" si="5"/>
        <v>46140</v>
      </c>
      <c r="DP51" s="162">
        <f t="shared" si="5"/>
        <v>46141</v>
      </c>
      <c r="DQ51" s="162">
        <f t="shared" si="5"/>
        <v>46142</v>
      </c>
      <c r="DR51" s="162">
        <f t="shared" si="5"/>
        <v>46143</v>
      </c>
      <c r="DS51" s="162">
        <f t="shared" si="5"/>
        <v>46144</v>
      </c>
      <c r="DT51" s="162">
        <f t="shared" si="5"/>
        <v>46145</v>
      </c>
      <c r="DU51" s="162">
        <f t="shared" si="5"/>
        <v>46146</v>
      </c>
      <c r="DV51" s="162">
        <f t="shared" si="5"/>
        <v>46147</v>
      </c>
      <c r="DW51" s="162">
        <f t="shared" si="5"/>
        <v>46148</v>
      </c>
      <c r="DX51" s="162">
        <f t="shared" si="5"/>
        <v>46149</v>
      </c>
      <c r="DY51" s="162">
        <f t="shared" si="5"/>
        <v>46150</v>
      </c>
      <c r="DZ51" s="162">
        <f t="shared" si="5"/>
        <v>46151</v>
      </c>
      <c r="EA51" s="162">
        <f t="shared" si="5"/>
        <v>46152</v>
      </c>
      <c r="EB51" s="162">
        <f t="shared" si="5"/>
        <v>46153</v>
      </c>
      <c r="EC51" s="162">
        <f t="shared" si="5"/>
        <v>46154</v>
      </c>
      <c r="ED51" s="162">
        <f t="shared" si="5"/>
        <v>46155</v>
      </c>
      <c r="EE51" s="162">
        <f t="shared" si="5"/>
        <v>46156</v>
      </c>
      <c r="EF51" s="162">
        <f t="shared" si="5"/>
        <v>46157</v>
      </c>
      <c r="EG51" s="162">
        <f t="shared" si="5"/>
        <v>46158</v>
      </c>
      <c r="EH51" s="162">
        <f t="shared" si="5"/>
        <v>46159</v>
      </c>
      <c r="EI51" s="162">
        <f t="shared" si="5"/>
        <v>46160</v>
      </c>
      <c r="EJ51" s="162">
        <f t="shared" si="5"/>
        <v>46161</v>
      </c>
      <c r="EK51" s="162">
        <f t="shared" si="5"/>
        <v>46162</v>
      </c>
      <c r="EL51" s="162">
        <f t="shared" si="5"/>
        <v>46163</v>
      </c>
      <c r="EM51" s="162">
        <f t="shared" si="5"/>
        <v>46164</v>
      </c>
      <c r="EN51" s="162">
        <f t="shared" si="5"/>
        <v>46165</v>
      </c>
      <c r="EO51" s="162">
        <f t="shared" si="5"/>
        <v>46166</v>
      </c>
      <c r="EP51" s="162">
        <f t="shared" si="5"/>
        <v>46167</v>
      </c>
      <c r="EQ51" s="162">
        <f t="shared" si="5"/>
        <v>46168</v>
      </c>
      <c r="ER51" s="162">
        <f t="shared" si="5"/>
        <v>46169</v>
      </c>
      <c r="ES51" s="162">
        <f t="shared" si="5"/>
        <v>46170</v>
      </c>
      <c r="ET51" s="162">
        <f t="shared" si="5"/>
        <v>46171</v>
      </c>
      <c r="EU51" s="162">
        <f t="shared" si="5"/>
        <v>46172</v>
      </c>
      <c r="EV51" s="162">
        <f t="shared" si="5"/>
        <v>46173</v>
      </c>
      <c r="EW51" s="162">
        <f t="shared" si="5"/>
        <v>46174</v>
      </c>
      <c r="EX51" s="162">
        <f t="shared" si="5"/>
        <v>46175</v>
      </c>
      <c r="EY51" s="162">
        <f t="shared" si="5"/>
        <v>46176</v>
      </c>
      <c r="EZ51" s="162">
        <f>EY51+1</f>
        <v>46177</v>
      </c>
      <c r="FA51" s="162">
        <f t="shared" si="5"/>
        <v>46178</v>
      </c>
      <c r="FB51" s="162">
        <f t="shared" ref="FB51:HF51" si="6">FA51+1</f>
        <v>46179</v>
      </c>
      <c r="FC51" s="162">
        <f t="shared" si="6"/>
        <v>46180</v>
      </c>
      <c r="FD51" s="162">
        <f t="shared" si="6"/>
        <v>46181</v>
      </c>
      <c r="FE51" s="162">
        <f t="shared" si="6"/>
        <v>46182</v>
      </c>
      <c r="FF51" s="162">
        <f t="shared" si="6"/>
        <v>46183</v>
      </c>
      <c r="FG51" s="162">
        <f t="shared" si="6"/>
        <v>46184</v>
      </c>
      <c r="FH51" s="162">
        <f t="shared" si="6"/>
        <v>46185</v>
      </c>
      <c r="FI51" s="162">
        <f t="shared" si="6"/>
        <v>46186</v>
      </c>
      <c r="FJ51" s="162">
        <f t="shared" si="6"/>
        <v>46187</v>
      </c>
      <c r="FK51" s="162">
        <f t="shared" si="6"/>
        <v>46188</v>
      </c>
      <c r="FL51" s="162">
        <f t="shared" si="6"/>
        <v>46189</v>
      </c>
      <c r="FM51" s="162">
        <f t="shared" si="6"/>
        <v>46190</v>
      </c>
      <c r="FN51" s="162">
        <f t="shared" si="6"/>
        <v>46191</v>
      </c>
      <c r="FO51" s="162">
        <f t="shared" si="6"/>
        <v>46192</v>
      </c>
      <c r="FP51" s="162">
        <f t="shared" si="6"/>
        <v>46193</v>
      </c>
      <c r="FQ51" s="162">
        <f t="shared" si="6"/>
        <v>46194</v>
      </c>
      <c r="FR51" s="162">
        <f t="shared" si="6"/>
        <v>46195</v>
      </c>
      <c r="FS51" s="162">
        <f t="shared" si="6"/>
        <v>46196</v>
      </c>
      <c r="FT51" s="162">
        <f t="shared" si="6"/>
        <v>46197</v>
      </c>
      <c r="FU51" s="162">
        <f t="shared" si="6"/>
        <v>46198</v>
      </c>
      <c r="FV51" s="162">
        <f t="shared" si="6"/>
        <v>46199</v>
      </c>
      <c r="FW51" s="162">
        <f t="shared" si="6"/>
        <v>46200</v>
      </c>
      <c r="FX51" s="162">
        <f t="shared" si="6"/>
        <v>46201</v>
      </c>
      <c r="FY51" s="162">
        <f t="shared" si="6"/>
        <v>46202</v>
      </c>
      <c r="FZ51" s="162">
        <f t="shared" si="6"/>
        <v>46203</v>
      </c>
      <c r="GA51" s="162">
        <f t="shared" si="6"/>
        <v>46204</v>
      </c>
      <c r="GB51" s="162">
        <f t="shared" si="6"/>
        <v>46205</v>
      </c>
      <c r="GC51" s="162">
        <f t="shared" si="6"/>
        <v>46206</v>
      </c>
      <c r="GD51" s="162">
        <f t="shared" si="6"/>
        <v>46207</v>
      </c>
      <c r="GE51" s="162">
        <f t="shared" si="6"/>
        <v>46208</v>
      </c>
      <c r="GF51" s="162">
        <f t="shared" si="6"/>
        <v>46209</v>
      </c>
      <c r="GG51" s="162">
        <f t="shared" si="6"/>
        <v>46210</v>
      </c>
      <c r="GH51" s="162">
        <f t="shared" si="6"/>
        <v>46211</v>
      </c>
      <c r="GI51" s="162">
        <f t="shared" si="6"/>
        <v>46212</v>
      </c>
      <c r="GJ51" s="162">
        <f t="shared" si="6"/>
        <v>46213</v>
      </c>
      <c r="GK51" s="162">
        <f t="shared" si="6"/>
        <v>46214</v>
      </c>
      <c r="GL51" s="162">
        <f t="shared" si="6"/>
        <v>46215</v>
      </c>
      <c r="GM51" s="162">
        <f t="shared" si="6"/>
        <v>46216</v>
      </c>
      <c r="GN51" s="162">
        <f t="shared" si="6"/>
        <v>46217</v>
      </c>
      <c r="GO51" s="162">
        <f t="shared" si="6"/>
        <v>46218</v>
      </c>
      <c r="GP51" s="162">
        <f t="shared" si="6"/>
        <v>46219</v>
      </c>
      <c r="GQ51" s="162">
        <f t="shared" si="6"/>
        <v>46220</v>
      </c>
      <c r="GR51" s="162">
        <f t="shared" si="6"/>
        <v>46221</v>
      </c>
      <c r="GS51" s="162">
        <f t="shared" si="6"/>
        <v>46222</v>
      </c>
      <c r="GT51" s="162">
        <f t="shared" si="6"/>
        <v>46223</v>
      </c>
      <c r="GU51" s="162">
        <f t="shared" si="6"/>
        <v>46224</v>
      </c>
      <c r="GV51" s="162">
        <f t="shared" si="6"/>
        <v>46225</v>
      </c>
      <c r="GW51" s="162">
        <f t="shared" si="6"/>
        <v>46226</v>
      </c>
      <c r="GX51" s="162">
        <f t="shared" si="6"/>
        <v>46227</v>
      </c>
      <c r="GY51" s="162">
        <f t="shared" si="6"/>
        <v>46228</v>
      </c>
      <c r="GZ51" s="162">
        <f t="shared" si="6"/>
        <v>46229</v>
      </c>
      <c r="HA51" s="162">
        <f t="shared" si="6"/>
        <v>46230</v>
      </c>
      <c r="HB51" s="162">
        <f t="shared" si="6"/>
        <v>46231</v>
      </c>
      <c r="HC51" s="162">
        <f t="shared" si="6"/>
        <v>46232</v>
      </c>
      <c r="HD51" s="162">
        <f t="shared" si="6"/>
        <v>46233</v>
      </c>
      <c r="HE51" s="162">
        <f t="shared" si="6"/>
        <v>46234</v>
      </c>
      <c r="HF51" s="162">
        <f t="shared" si="6"/>
        <v>46235</v>
      </c>
      <c r="HG51" s="168"/>
      <c r="HH51" s="168"/>
      <c r="HI51" s="168"/>
      <c r="HJ51" s="168"/>
    </row>
    <row r="52" spans="1:218" ht="18.600000000000001" customHeight="1" x14ac:dyDescent="0.3">
      <c r="A52" s="127" t="str">
        <f>Ledenlijst!J2</f>
        <v>Agten Kris</v>
      </c>
      <c r="B52" s="4"/>
      <c r="C52" s="4"/>
      <c r="D52" s="4"/>
      <c r="E52" s="4"/>
      <c r="F52" s="4">
        <v>2</v>
      </c>
      <c r="G52" s="8"/>
      <c r="H52" s="194"/>
      <c r="I52" s="4"/>
      <c r="J52" s="8"/>
      <c r="K52" s="4"/>
      <c r="L52" s="4"/>
      <c r="M52" s="4"/>
      <c r="N52" s="8"/>
      <c r="O52" s="4">
        <v>2</v>
      </c>
      <c r="P52" s="4"/>
      <c r="Q52" s="4"/>
      <c r="R52" s="4"/>
      <c r="S52" s="4"/>
      <c r="T52" s="4"/>
      <c r="U52" s="8"/>
      <c r="V52" s="4">
        <v>2</v>
      </c>
      <c r="W52" s="4"/>
      <c r="X52" s="4"/>
      <c r="Y52" s="4"/>
      <c r="Z52" s="4"/>
      <c r="AA52" s="4">
        <v>2</v>
      </c>
      <c r="AB52" s="8"/>
      <c r="AC52" s="4"/>
      <c r="AD52" s="4" t="s">
        <v>49</v>
      </c>
      <c r="AE52" s="4"/>
      <c r="AF52" s="4"/>
      <c r="AG52" s="4"/>
      <c r="AH52" s="4"/>
      <c r="AI52" s="8">
        <v>2</v>
      </c>
      <c r="AJ52" s="4"/>
      <c r="AK52" s="4"/>
      <c r="AL52" s="4"/>
      <c r="AM52" s="4"/>
      <c r="AN52" s="4"/>
      <c r="AO52" s="4">
        <v>2</v>
      </c>
      <c r="AP52" s="8"/>
      <c r="AQ52" s="4"/>
      <c r="AR52" s="4" t="s">
        <v>52</v>
      </c>
      <c r="AS52" s="4"/>
      <c r="AT52" s="4"/>
      <c r="AU52" s="4"/>
      <c r="AV52" s="4"/>
      <c r="AW52" s="4"/>
      <c r="AX52" s="4">
        <v>2</v>
      </c>
      <c r="AY52" s="4"/>
      <c r="AZ52" s="4"/>
      <c r="BA52" s="4"/>
      <c r="BB52" s="4"/>
      <c r="BC52" s="4"/>
      <c r="BD52" s="4"/>
      <c r="BE52" s="4">
        <v>2</v>
      </c>
      <c r="BF52" s="4"/>
      <c r="BG52" s="4"/>
      <c r="BH52" s="4"/>
      <c r="BI52" s="4"/>
      <c r="BJ52" s="4"/>
      <c r="BK52" s="4"/>
      <c r="BL52" s="4"/>
      <c r="BM52" s="8">
        <v>2</v>
      </c>
      <c r="BN52" s="4"/>
      <c r="BO52" s="4"/>
      <c r="BP52" s="4"/>
      <c r="BQ52" s="4">
        <v>2</v>
      </c>
      <c r="BR52" s="8"/>
      <c r="BS52" s="4"/>
      <c r="BT52" s="4" t="s">
        <v>52</v>
      </c>
      <c r="BU52" s="4"/>
      <c r="BV52" s="4"/>
      <c r="BW52" s="4"/>
      <c r="BX52" s="4">
        <v>2</v>
      </c>
      <c r="BY52" s="8"/>
      <c r="BZ52" s="194" t="s">
        <v>82</v>
      </c>
      <c r="CA52" s="4"/>
      <c r="CB52" s="4"/>
      <c r="CC52" s="4"/>
      <c r="CD52" s="4"/>
      <c r="CE52" s="4"/>
      <c r="CF52" s="194">
        <v>2</v>
      </c>
      <c r="CG52" s="4"/>
      <c r="CH52" s="4"/>
      <c r="CI52" s="4"/>
      <c r="CJ52" s="4"/>
      <c r="CK52" s="4"/>
      <c r="CL52" s="4">
        <v>2</v>
      </c>
      <c r="CM52" s="4"/>
      <c r="CN52" s="8"/>
      <c r="CO52" s="4"/>
      <c r="CP52" s="4"/>
      <c r="CQ52" s="4"/>
      <c r="CR52" s="4"/>
      <c r="CS52" s="4"/>
      <c r="CT52" s="4"/>
      <c r="CU52" s="4">
        <v>2</v>
      </c>
      <c r="CV52" s="4"/>
      <c r="CW52" s="4"/>
      <c r="CX52" s="4"/>
      <c r="CY52" s="4"/>
      <c r="CZ52" s="4"/>
      <c r="DA52" s="4">
        <v>2</v>
      </c>
      <c r="DB52" s="4"/>
      <c r="DC52" s="8"/>
      <c r="DD52" s="4"/>
      <c r="DE52" s="4" t="s">
        <v>384</v>
      </c>
      <c r="DF52" s="4"/>
      <c r="DG52" s="4">
        <v>2</v>
      </c>
      <c r="DH52" s="4"/>
      <c r="DI52" s="8"/>
      <c r="DJ52" s="194"/>
      <c r="DK52" s="4"/>
      <c r="DL52" s="4"/>
      <c r="DM52" s="4"/>
      <c r="DN52" s="4"/>
      <c r="DO52" s="4">
        <v>2</v>
      </c>
      <c r="DP52" s="19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7"/>
      <c r="HH52" s="7"/>
      <c r="HI52" s="7"/>
      <c r="HJ52" s="7"/>
    </row>
    <row r="53" spans="1:218" ht="19.05" customHeight="1" x14ac:dyDescent="0.3">
      <c r="A53" s="127" t="str">
        <f>Ledenlijst!J3</f>
        <v>Arjan Ben</v>
      </c>
      <c r="B53" s="30"/>
      <c r="C53" s="30"/>
      <c r="D53" s="30"/>
      <c r="E53" s="30"/>
      <c r="F53" s="30"/>
      <c r="G53" s="30"/>
      <c r="H53" s="30">
        <v>3</v>
      </c>
      <c r="I53" s="30"/>
      <c r="J53" s="30"/>
      <c r="K53" s="30"/>
      <c r="L53" s="30"/>
      <c r="M53" s="30"/>
      <c r="N53" s="30">
        <v>4</v>
      </c>
      <c r="O53" s="39"/>
      <c r="P53" s="30"/>
      <c r="Q53" s="30"/>
      <c r="R53" s="30"/>
      <c r="S53" s="30"/>
      <c r="T53" s="30"/>
      <c r="U53" s="30"/>
      <c r="V53" s="39"/>
      <c r="W53" s="30"/>
      <c r="X53" s="30"/>
      <c r="Y53" s="30"/>
      <c r="Z53" s="30">
        <v>2</v>
      </c>
      <c r="AA53" s="30"/>
      <c r="AB53" s="30"/>
      <c r="AC53" s="30"/>
      <c r="AD53" s="31" t="s">
        <v>30</v>
      </c>
      <c r="AE53" s="39"/>
      <c r="AF53" s="30"/>
      <c r="AG53" s="30"/>
      <c r="AH53" s="30">
        <v>3</v>
      </c>
      <c r="AI53" s="30"/>
      <c r="AJ53" s="39"/>
      <c r="AK53" s="30"/>
      <c r="AL53" s="30"/>
      <c r="AM53" s="30"/>
      <c r="AN53" s="30"/>
      <c r="AO53" s="30"/>
      <c r="AP53" s="30"/>
      <c r="AQ53" s="39"/>
      <c r="AR53" s="30"/>
      <c r="AS53" s="30"/>
      <c r="AT53" s="30"/>
      <c r="AU53" s="30"/>
      <c r="AV53" s="30"/>
      <c r="AW53" s="30"/>
      <c r="AX53" s="39"/>
      <c r="AY53" s="30"/>
      <c r="AZ53" s="30"/>
      <c r="BA53" s="30"/>
      <c r="BB53" s="30"/>
      <c r="BC53" s="30"/>
      <c r="BD53" s="19">
        <v>3</v>
      </c>
      <c r="BE53" s="39"/>
      <c r="BF53" s="30"/>
      <c r="BG53" s="30"/>
      <c r="BH53" s="30"/>
      <c r="BI53" s="30"/>
      <c r="BJ53" s="30"/>
      <c r="BK53" s="30"/>
      <c r="BL53" s="30"/>
      <c r="BM53" s="30"/>
      <c r="BN53" s="39"/>
      <c r="BO53" s="30"/>
      <c r="BP53" s="30"/>
      <c r="BQ53" s="30"/>
      <c r="BR53" s="30"/>
      <c r="BS53" s="39"/>
      <c r="BT53" s="30"/>
      <c r="BU53" s="30"/>
      <c r="BV53" s="19"/>
      <c r="BW53" s="19"/>
      <c r="BX53" s="4"/>
      <c r="BY53" s="4">
        <v>3</v>
      </c>
      <c r="BZ53" s="20"/>
      <c r="CA53" s="19"/>
      <c r="CB53" s="19"/>
      <c r="CC53" s="19"/>
      <c r="CD53" s="19"/>
      <c r="CE53" s="19"/>
      <c r="CF53" s="20">
        <v>3</v>
      </c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 t="s">
        <v>384</v>
      </c>
      <c r="DF53" s="19"/>
      <c r="DG53" s="19"/>
      <c r="DH53" s="19"/>
      <c r="DI53" s="19"/>
      <c r="DJ53" s="20"/>
      <c r="DK53" s="19"/>
      <c r="DL53" s="19"/>
      <c r="DM53" s="19"/>
      <c r="DN53" s="19"/>
      <c r="DO53" s="19">
        <v>3</v>
      </c>
      <c r="DP53" s="20"/>
      <c r="DQ53" s="19"/>
      <c r="DR53" s="19"/>
      <c r="DS53" s="19"/>
      <c r="DT53" s="19"/>
      <c r="DU53" s="19"/>
      <c r="DV53" s="19"/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9"/>
      <c r="EH53" s="19"/>
      <c r="EI53" s="19"/>
      <c r="EJ53" s="19"/>
      <c r="EK53" s="19"/>
      <c r="EL53" s="19"/>
      <c r="EM53" s="19"/>
      <c r="EN53" s="19"/>
      <c r="EO53" s="19"/>
      <c r="EP53" s="19"/>
      <c r="EQ53" s="19"/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  <c r="FG53" s="19"/>
      <c r="FH53" s="19"/>
      <c r="FI53" s="19"/>
      <c r="FJ53" s="19"/>
      <c r="FK53" s="19"/>
      <c r="FL53" s="19"/>
      <c r="FM53" s="19"/>
      <c r="FN53" s="19"/>
      <c r="FO53" s="19"/>
      <c r="FP53" s="19"/>
      <c r="FQ53" s="19"/>
      <c r="FR53" s="19"/>
      <c r="FS53" s="19"/>
      <c r="FT53" s="4"/>
      <c r="FU53" s="19"/>
      <c r="FV53" s="19"/>
      <c r="FW53" s="19"/>
      <c r="FX53" s="19"/>
      <c r="FY53" s="19"/>
      <c r="FZ53" s="19"/>
      <c r="GA53" s="19"/>
      <c r="GB53" s="19"/>
      <c r="GC53" s="19"/>
      <c r="GD53" s="19"/>
      <c r="GE53" s="19"/>
      <c r="GF53" s="19"/>
      <c r="GG53" s="19"/>
      <c r="GH53" s="19"/>
      <c r="GI53" s="19"/>
      <c r="GJ53" s="19"/>
      <c r="GK53" s="19"/>
      <c r="GL53" s="19"/>
      <c r="GM53" s="19"/>
      <c r="GN53" s="19"/>
      <c r="GO53" s="19"/>
      <c r="GP53" s="19"/>
      <c r="GQ53" s="19"/>
      <c r="GR53" s="19"/>
      <c r="GS53" s="19"/>
      <c r="GT53" s="19"/>
      <c r="GU53" s="19"/>
      <c r="GV53" s="19"/>
      <c r="GW53" s="19"/>
      <c r="GX53" s="19"/>
      <c r="GY53" s="19"/>
      <c r="GZ53" s="19"/>
      <c r="HA53" s="19"/>
      <c r="HB53" s="19"/>
      <c r="HC53" s="19"/>
      <c r="HD53" s="19"/>
      <c r="HE53" s="19"/>
      <c r="HF53" s="4"/>
      <c r="HG53" s="7"/>
      <c r="HH53" s="7"/>
      <c r="HI53" s="7"/>
      <c r="HJ53" s="7"/>
    </row>
    <row r="54" spans="1:218" ht="19.05" customHeight="1" x14ac:dyDescent="0.3">
      <c r="A54" s="127" t="str">
        <f>Ledenlijst!J4</f>
        <v>Breugelmans André</v>
      </c>
      <c r="B54" s="30"/>
      <c r="C54" s="30"/>
      <c r="D54" s="30"/>
      <c r="E54" s="30"/>
      <c r="F54" s="30"/>
      <c r="G54" s="30"/>
      <c r="H54" s="39">
        <v>3</v>
      </c>
      <c r="I54" s="30"/>
      <c r="J54" s="39"/>
      <c r="K54" s="30"/>
      <c r="L54" s="30"/>
      <c r="M54" s="30"/>
      <c r="N54" s="30">
        <v>3</v>
      </c>
      <c r="O54" s="30"/>
      <c r="P54" s="30"/>
      <c r="Q54" s="31" t="s">
        <v>37</v>
      </c>
      <c r="R54" s="30"/>
      <c r="S54" s="30"/>
      <c r="T54" s="30"/>
      <c r="U54" s="30">
        <v>3</v>
      </c>
      <c r="V54" s="31"/>
      <c r="W54" s="30"/>
      <c r="X54" s="31"/>
      <c r="Y54" s="30"/>
      <c r="Z54" s="30"/>
      <c r="AA54" s="30"/>
      <c r="AB54" s="31"/>
      <c r="AC54" s="30"/>
      <c r="AD54" s="30"/>
      <c r="AE54" s="30"/>
      <c r="AF54" s="30"/>
      <c r="AG54" s="30"/>
      <c r="AH54" s="30"/>
      <c r="AI54" s="30"/>
      <c r="AJ54" s="30"/>
      <c r="AK54" s="30"/>
      <c r="AL54" s="31"/>
      <c r="AM54" s="30"/>
      <c r="AN54" s="30"/>
      <c r="AO54" s="30"/>
      <c r="AP54" s="30">
        <v>3</v>
      </c>
      <c r="AQ54" s="30"/>
      <c r="AR54" s="30"/>
      <c r="AS54" s="31"/>
      <c r="AT54" s="30"/>
      <c r="AU54" s="30"/>
      <c r="AV54" s="30"/>
      <c r="AW54" s="30">
        <v>3</v>
      </c>
      <c r="AX54" s="39">
        <v>3</v>
      </c>
      <c r="AY54" s="30"/>
      <c r="AZ54" s="31"/>
      <c r="BA54" s="30"/>
      <c r="BB54" s="30"/>
      <c r="BC54" s="30"/>
      <c r="BD54" s="19">
        <v>3</v>
      </c>
      <c r="BE54" s="30"/>
      <c r="BF54" s="30"/>
      <c r="BG54" s="31"/>
      <c r="BH54" s="30"/>
      <c r="BI54" s="30"/>
      <c r="BJ54" s="30"/>
      <c r="BK54" s="30"/>
      <c r="BL54" s="31">
        <v>3</v>
      </c>
      <c r="BM54" s="30"/>
      <c r="BN54" s="39"/>
      <c r="BO54" s="30"/>
      <c r="BP54" s="30"/>
      <c r="BQ54" s="30"/>
      <c r="BS54" s="30">
        <v>3</v>
      </c>
      <c r="BT54" s="30"/>
      <c r="BU54" s="30"/>
      <c r="BV54" s="19"/>
      <c r="BW54" s="19"/>
      <c r="BX54" s="4"/>
      <c r="BY54" s="4"/>
      <c r="BZ54" s="20">
        <v>3</v>
      </c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>
        <v>3</v>
      </c>
      <c r="CN54" s="19"/>
      <c r="CO54" s="19"/>
      <c r="CP54" s="19"/>
      <c r="CQ54" s="19"/>
      <c r="CR54" s="19"/>
      <c r="CS54" s="19"/>
      <c r="CT54" s="19">
        <v>3</v>
      </c>
      <c r="CU54" s="19"/>
      <c r="CV54" s="19"/>
      <c r="CW54" s="19"/>
      <c r="CX54" s="19"/>
      <c r="CY54" s="19"/>
      <c r="CZ54" s="19"/>
      <c r="DA54" s="19">
        <v>3</v>
      </c>
      <c r="DB54" s="19"/>
      <c r="DC54" s="19"/>
      <c r="DD54" s="19"/>
      <c r="DE54" s="19" t="s">
        <v>384</v>
      </c>
      <c r="DF54" s="19"/>
      <c r="DG54" s="19"/>
      <c r="DH54" s="19">
        <v>3</v>
      </c>
      <c r="DI54" s="19"/>
      <c r="DJ54" s="20"/>
      <c r="DK54" s="197"/>
      <c r="DL54" s="19"/>
      <c r="DM54" s="19"/>
      <c r="DN54" s="19"/>
      <c r="DO54" s="19">
        <v>3</v>
      </c>
      <c r="DP54" s="20"/>
      <c r="DQ54" s="19"/>
      <c r="DR54" s="19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19"/>
      <c r="EI54" s="19"/>
      <c r="EJ54" s="19"/>
      <c r="EK54" s="19"/>
      <c r="EL54" s="19"/>
      <c r="EM54" s="19"/>
      <c r="EN54" s="19"/>
      <c r="EO54" s="19"/>
      <c r="EP54" s="19"/>
      <c r="EQ54" s="19"/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  <c r="FG54" s="19"/>
      <c r="FH54" s="19"/>
      <c r="FI54" s="19"/>
      <c r="FJ54" s="19"/>
      <c r="FK54" s="19"/>
      <c r="FL54" s="19"/>
      <c r="FM54" s="19"/>
      <c r="FN54" s="19"/>
      <c r="FO54" s="19"/>
      <c r="FP54" s="19"/>
      <c r="FQ54" s="19"/>
      <c r="FR54" s="19"/>
      <c r="FS54" s="19"/>
      <c r="FT54" s="4"/>
      <c r="FU54" s="19"/>
      <c r="FV54" s="19"/>
      <c r="FW54" s="19"/>
      <c r="FX54" s="19"/>
      <c r="FY54" s="19"/>
      <c r="FZ54" s="19"/>
      <c r="GA54" s="19"/>
      <c r="GB54" s="19"/>
      <c r="GC54" s="19"/>
      <c r="GD54" s="19"/>
      <c r="GE54" s="19"/>
      <c r="GF54" s="19"/>
      <c r="GG54" s="19"/>
      <c r="GH54" s="19"/>
      <c r="GI54" s="19"/>
      <c r="GJ54" s="19"/>
      <c r="GK54" s="19"/>
      <c r="GL54" s="19"/>
      <c r="GM54" s="19"/>
      <c r="GN54" s="19"/>
      <c r="GO54" s="19"/>
      <c r="GP54" s="19"/>
      <c r="GQ54" s="19"/>
      <c r="GR54" s="19"/>
      <c r="GS54" s="19"/>
      <c r="GT54" s="19"/>
      <c r="GU54" s="19"/>
      <c r="GV54" s="19"/>
      <c r="GW54" s="19"/>
      <c r="GX54" s="19"/>
      <c r="GY54" s="19"/>
      <c r="GZ54" s="19"/>
      <c r="HA54" s="19"/>
      <c r="HB54" s="19"/>
      <c r="HC54" s="19"/>
      <c r="HD54" s="19"/>
      <c r="HE54" s="19"/>
      <c r="HF54" s="4"/>
      <c r="HG54" s="7"/>
      <c r="HH54" s="7"/>
      <c r="HI54" s="7"/>
      <c r="HJ54" s="7"/>
    </row>
    <row r="55" spans="1:218" ht="19.05" customHeight="1" x14ac:dyDescent="0.3">
      <c r="A55" s="127" t="str">
        <f>Ledenlijst!J5</f>
        <v>De Laat Johan</v>
      </c>
      <c r="B55" s="30"/>
      <c r="C55" s="30"/>
      <c r="D55" s="30"/>
      <c r="E55" s="30"/>
      <c r="F55" s="30">
        <v>2</v>
      </c>
      <c r="G55" s="30"/>
      <c r="H55" s="195"/>
      <c r="I55" s="31"/>
      <c r="J55" s="30"/>
      <c r="K55" s="30"/>
      <c r="L55" s="30"/>
      <c r="M55" s="31"/>
      <c r="N55" s="30" t="s">
        <v>30</v>
      </c>
      <c r="O55" s="30"/>
      <c r="P55" s="30" t="s">
        <v>52</v>
      </c>
      <c r="Q55" s="30"/>
      <c r="R55" s="30"/>
      <c r="S55" s="30"/>
      <c r="T55" s="31" t="s">
        <v>30</v>
      </c>
      <c r="U55" s="30"/>
      <c r="V55" s="30" t="s">
        <v>82</v>
      </c>
      <c r="W55" s="30"/>
      <c r="X55" s="30"/>
      <c r="Y55" s="30"/>
      <c r="Z55" s="30"/>
      <c r="AA55" s="30"/>
      <c r="AB55" s="30"/>
      <c r="AC55" s="30"/>
      <c r="AD55" s="31" t="s">
        <v>30</v>
      </c>
      <c r="AE55" s="30"/>
      <c r="AF55" s="30"/>
      <c r="AG55" s="30"/>
      <c r="AH55" s="31"/>
      <c r="AI55" s="4" t="s">
        <v>30</v>
      </c>
      <c r="AJ55" s="30"/>
      <c r="AK55" s="30"/>
      <c r="AL55" s="30"/>
      <c r="AM55" s="30"/>
      <c r="AN55" s="30"/>
      <c r="AO55" s="31"/>
      <c r="AP55" s="30"/>
      <c r="AQ55" s="30"/>
      <c r="AR55" s="30"/>
      <c r="AS55" s="30" t="s">
        <v>30</v>
      </c>
      <c r="AT55" s="30"/>
      <c r="AU55" s="30"/>
      <c r="AV55" s="31"/>
      <c r="AW55" s="30" t="s">
        <v>52</v>
      </c>
      <c r="AX55" s="30"/>
      <c r="AY55" s="30"/>
      <c r="AZ55" s="30"/>
      <c r="BA55" s="30"/>
      <c r="BB55" s="30"/>
      <c r="BC55" s="31"/>
      <c r="BD55" s="19"/>
      <c r="BE55" s="30" t="s">
        <v>30</v>
      </c>
      <c r="BF55" s="30"/>
      <c r="BG55" s="30"/>
      <c r="BH55" s="30"/>
      <c r="BI55" s="30"/>
      <c r="BJ55" s="30" t="s">
        <v>30</v>
      </c>
      <c r="BK55" s="30"/>
      <c r="BL55" s="30"/>
      <c r="BM55" s="30"/>
      <c r="BN55" s="30"/>
      <c r="BO55" s="30"/>
      <c r="BP55" s="30"/>
      <c r="BQ55" s="31"/>
      <c r="BR55" s="30" t="s">
        <v>30</v>
      </c>
      <c r="BS55" s="37"/>
      <c r="BT55" s="30"/>
      <c r="BU55" s="30"/>
      <c r="BV55" s="19"/>
      <c r="BW55" s="19"/>
      <c r="BX55" s="4"/>
      <c r="BY55" s="4"/>
      <c r="BZ55" s="19"/>
      <c r="CA55" s="19" t="s">
        <v>30</v>
      </c>
      <c r="CB55" s="19"/>
      <c r="CC55" s="19"/>
      <c r="CD55" s="19"/>
      <c r="CE55" s="19" t="s">
        <v>30</v>
      </c>
      <c r="CF55" s="19">
        <v>3</v>
      </c>
      <c r="CG55" s="19"/>
      <c r="CH55" s="19"/>
      <c r="CI55" s="19" t="s">
        <v>82</v>
      </c>
      <c r="CJ55" s="19"/>
      <c r="CK55" s="19"/>
      <c r="CL55" s="19"/>
      <c r="CM55" s="195"/>
      <c r="CN55" s="197" t="s">
        <v>30</v>
      </c>
      <c r="CO55" s="19"/>
      <c r="CP55" s="19"/>
      <c r="CQ55" s="19"/>
      <c r="CR55" s="19"/>
      <c r="CS55" s="19"/>
      <c r="CT55" s="19"/>
      <c r="CU55" s="19" t="s">
        <v>30</v>
      </c>
      <c r="CV55" s="19"/>
      <c r="CW55" s="19"/>
      <c r="CX55" s="19"/>
      <c r="CY55" s="19"/>
      <c r="CZ55" s="19"/>
      <c r="DA55" s="19" t="s">
        <v>30</v>
      </c>
      <c r="DB55" s="19"/>
      <c r="DC55" s="19"/>
      <c r="DD55" s="19"/>
      <c r="DE55" s="19" t="s">
        <v>384</v>
      </c>
      <c r="DF55" s="19"/>
      <c r="DG55" s="19" t="s">
        <v>30</v>
      </c>
      <c r="DH55" s="19"/>
      <c r="DI55" s="19"/>
      <c r="DJ55" s="20"/>
      <c r="DK55" s="195"/>
      <c r="DL55" s="19"/>
      <c r="DM55" s="19"/>
      <c r="DN55" s="19" t="s">
        <v>30</v>
      </c>
      <c r="DO55" s="19"/>
      <c r="DP55" s="20"/>
      <c r="DQ55" s="19"/>
      <c r="DR55" s="19"/>
      <c r="DS55" s="19"/>
      <c r="DT55" s="19"/>
      <c r="DU55" s="19"/>
      <c r="DV55" s="19"/>
      <c r="DW55" s="19"/>
      <c r="DX55" s="19"/>
      <c r="DY55" s="19"/>
      <c r="DZ55" s="19"/>
      <c r="EA55" s="19"/>
      <c r="EB55" s="19"/>
      <c r="EC55" s="19"/>
      <c r="ED55" s="19"/>
      <c r="EE55" s="19"/>
      <c r="EF55" s="19"/>
      <c r="EG55" s="19"/>
      <c r="EH55" s="19"/>
      <c r="EI55" s="19"/>
      <c r="EJ55" s="19"/>
      <c r="EK55" s="19"/>
      <c r="EL55" s="19"/>
      <c r="EM55" s="19"/>
      <c r="EN55" s="19"/>
      <c r="EO55" s="19"/>
      <c r="EP55" s="19"/>
      <c r="EQ55" s="19"/>
      <c r="ER55" s="19"/>
      <c r="ES55" s="19"/>
      <c r="ET55" s="19"/>
      <c r="EU55" s="19"/>
      <c r="EV55" s="19"/>
      <c r="EW55" s="19"/>
      <c r="EX55" s="19"/>
      <c r="EY55" s="19"/>
      <c r="EZ55" s="19"/>
      <c r="FA55" s="19"/>
      <c r="FB55" s="19"/>
      <c r="FC55" s="19"/>
      <c r="FD55" s="19"/>
      <c r="FE55" s="19"/>
      <c r="FF55" s="19"/>
      <c r="FG55" s="19"/>
      <c r="FH55" s="19"/>
      <c r="FI55" s="19"/>
      <c r="FJ55" s="19"/>
      <c r="FK55" s="19"/>
      <c r="FL55" s="19"/>
      <c r="FM55" s="19"/>
      <c r="FN55" s="19"/>
      <c r="FO55" s="19"/>
      <c r="FP55" s="19"/>
      <c r="FQ55" s="19"/>
      <c r="FR55" s="19"/>
      <c r="FS55" s="19"/>
      <c r="FT55" s="4"/>
      <c r="FU55" s="19"/>
      <c r="FV55" s="19"/>
      <c r="FW55" s="19"/>
      <c r="FX55" s="19"/>
      <c r="FY55" s="19"/>
      <c r="FZ55" s="19"/>
      <c r="GA55" s="19"/>
      <c r="GB55" s="19"/>
      <c r="GC55" s="19"/>
      <c r="GD55" s="19"/>
      <c r="GE55" s="19"/>
      <c r="GF55" s="19"/>
      <c r="GG55" s="19"/>
      <c r="GH55" s="19"/>
      <c r="GI55" s="19"/>
      <c r="GJ55" s="19"/>
      <c r="GK55" s="19"/>
      <c r="GL55" s="19"/>
      <c r="GM55" s="19"/>
      <c r="GN55" s="19"/>
      <c r="GO55" s="19"/>
      <c r="GP55" s="19"/>
      <c r="GQ55" s="19"/>
      <c r="GR55" s="19"/>
      <c r="GS55" s="19"/>
      <c r="GT55" s="19"/>
      <c r="GU55" s="19"/>
      <c r="GV55" s="19"/>
      <c r="GW55" s="19"/>
      <c r="GX55" s="19"/>
      <c r="GY55" s="19"/>
      <c r="GZ55" s="19"/>
      <c r="HA55" s="19"/>
      <c r="HB55" s="19"/>
      <c r="HC55" s="19"/>
      <c r="HD55" s="19"/>
      <c r="HE55" s="19"/>
      <c r="HF55" s="4"/>
      <c r="HG55" s="7"/>
      <c r="HH55" s="7"/>
      <c r="HI55" s="7"/>
      <c r="HJ55" s="7"/>
    </row>
    <row r="56" spans="1:218" ht="18.600000000000001" customHeight="1" x14ac:dyDescent="0.3">
      <c r="A56" s="127" t="str">
        <f>Ledenlijst!J6</f>
        <v>Deelkens Eddy</v>
      </c>
      <c r="B56" s="30"/>
      <c r="C56" s="30"/>
      <c r="D56" s="30"/>
      <c r="E56" s="30"/>
      <c r="F56" s="30">
        <v>3</v>
      </c>
      <c r="G56" s="30"/>
      <c r="H56" s="30"/>
      <c r="I56" s="30"/>
      <c r="J56" s="30"/>
      <c r="K56" s="30"/>
      <c r="L56" s="30"/>
      <c r="M56" s="30">
        <v>3</v>
      </c>
      <c r="N56" s="30"/>
      <c r="O56" s="30"/>
      <c r="P56" s="30"/>
      <c r="Q56" s="31" t="s">
        <v>37</v>
      </c>
      <c r="R56" s="30"/>
      <c r="S56" s="30"/>
      <c r="T56" s="30">
        <v>3</v>
      </c>
      <c r="U56" s="30"/>
      <c r="V56" s="30" t="s">
        <v>52</v>
      </c>
      <c r="W56" s="30"/>
      <c r="X56" s="30"/>
      <c r="Y56" s="30"/>
      <c r="Z56" s="30"/>
      <c r="AA56" s="30">
        <v>3</v>
      </c>
      <c r="AB56" s="30"/>
      <c r="AC56" s="31"/>
      <c r="AD56" s="30" t="s">
        <v>40</v>
      </c>
      <c r="AE56" s="30"/>
      <c r="AF56" s="30"/>
      <c r="AG56" s="30"/>
      <c r="AH56" s="30">
        <v>3</v>
      </c>
      <c r="AI56" s="30" t="s">
        <v>52</v>
      </c>
      <c r="AJ56" s="30"/>
      <c r="AK56" s="30"/>
      <c r="AL56" s="31"/>
      <c r="AM56" s="30"/>
      <c r="AN56" s="30"/>
      <c r="AO56" s="30"/>
      <c r="AP56" s="30"/>
      <c r="AQ56" s="30"/>
      <c r="AR56" s="30"/>
      <c r="AS56" s="30" t="s">
        <v>30</v>
      </c>
      <c r="AT56" s="30"/>
      <c r="AU56" s="30"/>
      <c r="AV56" s="30"/>
      <c r="AW56" s="30"/>
      <c r="AX56" s="30"/>
      <c r="AY56" s="30"/>
      <c r="AZ56" s="31"/>
      <c r="BA56" s="30"/>
      <c r="BB56" s="30"/>
      <c r="BC56" s="30"/>
      <c r="BD56" s="19">
        <v>3</v>
      </c>
      <c r="BE56" s="30"/>
      <c r="BF56" s="30"/>
      <c r="BG56" s="31"/>
      <c r="BH56" s="30"/>
      <c r="BI56" s="30"/>
      <c r="BJ56" s="30"/>
      <c r="BK56" s="30">
        <v>3</v>
      </c>
      <c r="BL56" s="31"/>
      <c r="BM56" s="30" t="s">
        <v>52</v>
      </c>
      <c r="BN56" s="30"/>
      <c r="BO56" s="30"/>
      <c r="BP56" s="30"/>
      <c r="BQ56" s="30">
        <v>3</v>
      </c>
      <c r="BR56" s="30"/>
      <c r="BS56" s="30"/>
      <c r="BT56" s="30"/>
      <c r="BU56" s="31"/>
      <c r="BV56" s="19"/>
      <c r="BW56" s="19"/>
      <c r="BX56" s="4"/>
      <c r="BY56" s="4"/>
      <c r="BZ56" s="19"/>
      <c r="CA56" s="19">
        <v>3</v>
      </c>
      <c r="CB56" s="19"/>
      <c r="CC56" s="19"/>
      <c r="CD56" s="19"/>
      <c r="CE56" s="19"/>
      <c r="CF56" s="19"/>
      <c r="CG56" s="19">
        <v>3</v>
      </c>
      <c r="CH56" s="19"/>
      <c r="CI56" s="19"/>
      <c r="CJ56" s="19"/>
      <c r="CK56" s="19"/>
      <c r="CL56" s="19">
        <v>3</v>
      </c>
      <c r="CM56" s="19"/>
      <c r="CN56" s="19"/>
      <c r="CO56" s="19"/>
      <c r="CP56" s="19"/>
      <c r="CQ56" s="19"/>
      <c r="CR56" s="19"/>
      <c r="CS56" s="19"/>
      <c r="CT56" s="19"/>
      <c r="CU56" s="19">
        <v>3</v>
      </c>
      <c r="CV56" s="19" t="s">
        <v>40</v>
      </c>
      <c r="CW56" s="19"/>
      <c r="CX56" s="19"/>
      <c r="CY56" s="19"/>
      <c r="CZ56" s="19">
        <v>3</v>
      </c>
      <c r="DA56" s="19"/>
      <c r="DB56" s="19"/>
      <c r="DC56" s="19"/>
      <c r="DD56" s="19"/>
      <c r="DE56" s="19" t="s">
        <v>384</v>
      </c>
      <c r="DF56" s="19"/>
      <c r="DG56" s="19">
        <v>3</v>
      </c>
      <c r="DH56" s="19"/>
      <c r="DI56" s="19"/>
      <c r="DJ56" s="19"/>
      <c r="DK56" s="19"/>
      <c r="DL56" s="19"/>
      <c r="DM56" s="19"/>
      <c r="DN56" s="19">
        <v>3</v>
      </c>
      <c r="DO56" s="19"/>
      <c r="DP56" s="19"/>
      <c r="DQ56" s="19"/>
      <c r="DR56" s="19"/>
      <c r="DS56" s="19"/>
      <c r="DT56" s="19"/>
      <c r="DU56" s="19"/>
      <c r="DV56" s="19"/>
      <c r="DW56" s="19"/>
      <c r="DX56" s="19"/>
      <c r="DY56" s="19"/>
      <c r="DZ56" s="19"/>
      <c r="EA56" s="19"/>
      <c r="EB56" s="19"/>
      <c r="EC56" s="19"/>
      <c r="ED56" s="19"/>
      <c r="EE56" s="19"/>
      <c r="EF56" s="19"/>
      <c r="EG56" s="19"/>
      <c r="EH56" s="4"/>
      <c r="EI56" s="4"/>
      <c r="EJ56" s="4"/>
      <c r="EK56" s="4"/>
      <c r="EL56" s="19"/>
      <c r="EM56" s="19"/>
      <c r="EN56" s="19"/>
      <c r="EO56" s="19"/>
      <c r="EP56" s="19"/>
      <c r="EQ56" s="19"/>
      <c r="ER56" s="19"/>
      <c r="ES56" s="19"/>
      <c r="ET56" s="19"/>
      <c r="EU56" s="19"/>
      <c r="EV56" s="19"/>
      <c r="EW56" s="19"/>
      <c r="EX56" s="19"/>
      <c r="EY56" s="19"/>
      <c r="EZ56" s="19"/>
      <c r="FA56" s="19"/>
      <c r="FB56" s="19"/>
      <c r="FC56" s="19"/>
      <c r="FD56" s="19"/>
      <c r="FE56" s="19"/>
      <c r="FF56" s="19"/>
      <c r="FG56" s="19"/>
      <c r="FH56" s="19"/>
      <c r="FI56" s="19"/>
      <c r="FJ56" s="19"/>
      <c r="FK56" s="19"/>
      <c r="FL56" s="19"/>
      <c r="FM56" s="19"/>
      <c r="FN56" s="19"/>
      <c r="FO56" s="19"/>
      <c r="FP56" s="19"/>
      <c r="FQ56" s="19"/>
      <c r="FR56" s="19"/>
      <c r="FS56" s="19"/>
      <c r="FT56" s="4"/>
      <c r="FU56" s="19"/>
      <c r="FV56" s="19"/>
      <c r="FW56" s="19"/>
      <c r="FX56" s="19"/>
      <c r="FY56" s="19"/>
      <c r="FZ56" s="19"/>
      <c r="GA56" s="19"/>
      <c r="GB56" s="19"/>
      <c r="GC56" s="19"/>
      <c r="GD56" s="19"/>
      <c r="GE56" s="19"/>
      <c r="GF56" s="19"/>
      <c r="GG56" s="19"/>
      <c r="GH56" s="19"/>
      <c r="GI56" s="19"/>
      <c r="GJ56" s="19"/>
      <c r="GK56" s="19"/>
      <c r="GL56" s="19"/>
      <c r="GM56" s="19"/>
      <c r="GN56" s="19"/>
      <c r="GO56" s="19"/>
      <c r="GP56" s="19"/>
      <c r="GQ56" s="19"/>
      <c r="GR56" s="19"/>
      <c r="GS56" s="19"/>
      <c r="GT56" s="19"/>
      <c r="GU56" s="19"/>
      <c r="GV56" s="19"/>
      <c r="GW56" s="19"/>
      <c r="GX56" s="19"/>
      <c r="GY56" s="19"/>
      <c r="GZ56" s="19"/>
      <c r="HA56" s="19"/>
      <c r="HB56" s="19"/>
      <c r="HC56" s="19"/>
      <c r="HD56" s="19"/>
      <c r="HE56" s="19"/>
      <c r="HF56" s="4"/>
      <c r="HG56" s="7"/>
      <c r="HH56" s="7"/>
      <c r="HI56" s="7"/>
      <c r="HJ56" s="7"/>
    </row>
    <row r="57" spans="1:218" ht="19.05" customHeight="1" x14ac:dyDescent="0.3">
      <c r="A57" s="127" t="str">
        <f>Ledenlijst!J7</f>
        <v>Hamblok Henri</v>
      </c>
      <c r="B57" s="30"/>
      <c r="C57" s="30"/>
      <c r="D57" s="30"/>
      <c r="E57" s="30"/>
      <c r="F57" s="30">
        <v>2</v>
      </c>
      <c r="G57" s="31"/>
      <c r="H57" s="30"/>
      <c r="I57" s="30">
        <v>1</v>
      </c>
      <c r="J57" s="30"/>
      <c r="K57" s="30"/>
      <c r="L57" s="30"/>
      <c r="M57" s="30"/>
      <c r="N57" s="30"/>
      <c r="O57" s="30">
        <v>2</v>
      </c>
      <c r="P57" s="30"/>
      <c r="Q57" s="37"/>
      <c r="R57" s="30"/>
      <c r="S57" s="30"/>
      <c r="T57" s="30"/>
      <c r="U57" s="30"/>
      <c r="V57" s="30">
        <v>2</v>
      </c>
      <c r="W57" s="30"/>
      <c r="X57" s="30"/>
      <c r="Y57" s="30"/>
      <c r="Z57" s="30"/>
      <c r="AA57" s="30">
        <v>2</v>
      </c>
      <c r="AB57" s="31"/>
      <c r="AC57" s="30"/>
      <c r="AD57" s="30" t="s">
        <v>49</v>
      </c>
      <c r="AE57" s="30"/>
      <c r="AF57" s="30"/>
      <c r="AG57" s="30"/>
      <c r="AH57" s="30" t="s">
        <v>38</v>
      </c>
      <c r="AI57" s="30">
        <v>2</v>
      </c>
      <c r="AJ57" s="30" t="s">
        <v>52</v>
      </c>
      <c r="AK57" s="30"/>
      <c r="AL57" s="30"/>
      <c r="AM57" s="30"/>
      <c r="AN57" s="30"/>
      <c r="AO57" s="30">
        <v>2</v>
      </c>
      <c r="AP57" s="30"/>
      <c r="AQ57" s="30"/>
      <c r="AR57" s="30" t="s">
        <v>52</v>
      </c>
      <c r="AS57" s="30"/>
      <c r="AT57" s="30"/>
      <c r="AU57" s="30"/>
      <c r="AV57" s="30"/>
      <c r="AW57" s="30"/>
      <c r="AX57" s="30">
        <v>2</v>
      </c>
      <c r="AY57" s="30"/>
      <c r="AZ57" s="37"/>
      <c r="BA57" s="30"/>
      <c r="BB57" s="30"/>
      <c r="BC57" s="30"/>
      <c r="BD57" s="19"/>
      <c r="BE57" s="30">
        <v>2</v>
      </c>
      <c r="BF57" s="30" t="s">
        <v>52</v>
      </c>
      <c r="BG57" s="37"/>
      <c r="BH57" s="30"/>
      <c r="BI57" s="30"/>
      <c r="BJ57" s="30"/>
      <c r="BK57" s="30"/>
      <c r="BL57" s="30"/>
      <c r="BM57" s="30">
        <v>2</v>
      </c>
      <c r="BN57" s="30"/>
      <c r="BO57" s="117"/>
      <c r="BP57" s="30"/>
      <c r="BQ57" s="30">
        <v>2</v>
      </c>
      <c r="BR57" s="30"/>
      <c r="BS57" s="30"/>
      <c r="BT57" s="30"/>
      <c r="BU57" s="37"/>
      <c r="BV57" s="19"/>
      <c r="BW57" s="19"/>
      <c r="BX57" s="4">
        <v>2</v>
      </c>
      <c r="BY57" s="4"/>
      <c r="BZ57" s="19"/>
      <c r="CA57" s="19"/>
      <c r="CB57" s="19"/>
      <c r="CC57" s="19"/>
      <c r="CD57" s="19"/>
      <c r="CE57" s="19"/>
      <c r="CF57" s="19">
        <v>2</v>
      </c>
      <c r="CG57" s="19" t="s">
        <v>52</v>
      </c>
      <c r="CH57" s="19"/>
      <c r="CI57" s="19"/>
      <c r="CJ57" s="19"/>
      <c r="CK57" s="19"/>
      <c r="CL57" s="19">
        <v>2</v>
      </c>
      <c r="CM57" s="19"/>
      <c r="CN57" s="19"/>
      <c r="CO57" s="19"/>
      <c r="CP57" s="19"/>
      <c r="CQ57" s="19"/>
      <c r="CR57" s="19"/>
      <c r="CS57" s="19"/>
      <c r="CT57" s="19"/>
      <c r="CU57" s="19">
        <v>2</v>
      </c>
      <c r="CV57" s="19"/>
      <c r="CW57" s="19"/>
      <c r="CX57" s="19"/>
      <c r="CY57" s="19"/>
      <c r="CZ57" s="19"/>
      <c r="DA57" s="19">
        <v>2</v>
      </c>
      <c r="DB57" s="19"/>
      <c r="DC57" s="19"/>
      <c r="DD57" s="19"/>
      <c r="DE57" s="19" t="s">
        <v>384</v>
      </c>
      <c r="DF57" s="19"/>
      <c r="DG57" s="19">
        <v>2</v>
      </c>
      <c r="DH57" s="19"/>
      <c r="DI57" s="19"/>
      <c r="DJ57" s="19"/>
      <c r="DK57" s="19"/>
      <c r="DL57" s="19"/>
      <c r="DM57" s="19"/>
      <c r="DN57" s="19"/>
      <c r="DO57" s="19">
        <v>2</v>
      </c>
      <c r="DP57" s="19"/>
      <c r="DQ57" s="19"/>
      <c r="DR57" s="19"/>
      <c r="DS57" s="19"/>
      <c r="DT57" s="19"/>
      <c r="DU57" s="19"/>
      <c r="DV57" s="19"/>
      <c r="DW57" s="19"/>
      <c r="DX57" s="19"/>
      <c r="DY57" s="19"/>
      <c r="DZ57" s="19"/>
      <c r="EA57" s="19"/>
      <c r="EB57" s="19"/>
      <c r="EC57" s="19"/>
      <c r="ED57" s="19"/>
      <c r="EE57" s="19"/>
      <c r="EF57" s="19"/>
      <c r="EG57" s="19"/>
      <c r="EH57" s="4"/>
      <c r="EI57" s="4"/>
      <c r="EJ57" s="4"/>
      <c r="EK57" s="4"/>
      <c r="EL57" s="19"/>
      <c r="EM57" s="19"/>
      <c r="EN57" s="19"/>
      <c r="EO57" s="19"/>
      <c r="EP57" s="19"/>
      <c r="EQ57" s="19"/>
      <c r="ER57" s="19"/>
      <c r="ES57" s="19"/>
      <c r="ET57" s="19"/>
      <c r="EU57" s="19"/>
      <c r="EV57" s="19"/>
      <c r="EW57" s="19"/>
      <c r="EX57" s="19"/>
      <c r="EY57" s="19"/>
      <c r="EZ57" s="19"/>
      <c r="FA57" s="19"/>
      <c r="FB57" s="19"/>
      <c r="FC57" s="19"/>
      <c r="FD57" s="19"/>
      <c r="FE57" s="19"/>
      <c r="FF57" s="19"/>
      <c r="FG57" s="19"/>
      <c r="FH57" s="19"/>
      <c r="FI57" s="19"/>
      <c r="FJ57" s="19"/>
      <c r="FK57" s="19"/>
      <c r="FL57" s="19"/>
      <c r="FM57" s="19"/>
      <c r="FN57" s="19"/>
      <c r="FO57" s="19"/>
      <c r="FP57" s="19"/>
      <c r="FQ57" s="19"/>
      <c r="FR57" s="19"/>
      <c r="FS57" s="19"/>
      <c r="FT57" s="4"/>
      <c r="FU57" s="19"/>
      <c r="FV57" s="19"/>
      <c r="FW57" s="19"/>
      <c r="FX57" s="19"/>
      <c r="FY57" s="19"/>
      <c r="FZ57" s="19"/>
      <c r="GA57" s="19"/>
      <c r="GB57" s="19"/>
      <c r="GC57" s="19"/>
      <c r="GD57" s="19"/>
      <c r="GE57" s="19"/>
      <c r="GF57" s="19"/>
      <c r="GG57" s="19"/>
      <c r="GH57" s="19"/>
      <c r="GI57" s="19"/>
      <c r="GJ57" s="19"/>
      <c r="GK57" s="19"/>
      <c r="GL57" s="19"/>
      <c r="GM57" s="19"/>
      <c r="GN57" s="19"/>
      <c r="GO57" s="19"/>
      <c r="GP57" s="19"/>
      <c r="GQ57" s="19"/>
      <c r="GR57" s="19"/>
      <c r="GS57" s="19"/>
      <c r="GT57" s="19"/>
      <c r="GU57" s="19"/>
      <c r="GV57" s="19"/>
      <c r="GW57" s="19"/>
      <c r="GX57" s="19"/>
      <c r="GY57" s="19"/>
      <c r="GZ57" s="19"/>
      <c r="HA57" s="19"/>
      <c r="HB57" s="19"/>
      <c r="HC57" s="19"/>
      <c r="HD57" s="19"/>
      <c r="HE57" s="19"/>
      <c r="HF57" s="4"/>
      <c r="HG57" s="7"/>
      <c r="HH57" s="7"/>
      <c r="HI57" s="7"/>
      <c r="HJ57" s="7"/>
    </row>
    <row r="58" spans="1:218" ht="19.05" customHeight="1" x14ac:dyDescent="0.3">
      <c r="A58" s="127" t="str">
        <f>Ledenlijst!J8</f>
        <v>Kayar Mehmet</v>
      </c>
      <c r="B58" s="30"/>
      <c r="C58" s="30"/>
      <c r="D58" s="30"/>
      <c r="E58" s="30"/>
      <c r="F58" s="30"/>
      <c r="G58" s="30"/>
      <c r="H58" s="39"/>
      <c r="I58" s="30">
        <v>1</v>
      </c>
      <c r="J58" s="33"/>
      <c r="K58" s="30"/>
      <c r="L58" s="30"/>
      <c r="M58" s="30">
        <v>3</v>
      </c>
      <c r="N58" s="30"/>
      <c r="O58" s="39">
        <v>3</v>
      </c>
      <c r="P58" s="30" t="s">
        <v>42</v>
      </c>
      <c r="Q58" s="30"/>
      <c r="R58" s="30"/>
      <c r="S58" s="30"/>
      <c r="T58" s="30" t="s">
        <v>30</v>
      </c>
      <c r="U58" s="30"/>
      <c r="V58" s="39"/>
      <c r="W58" s="30"/>
      <c r="X58" s="31"/>
      <c r="Y58" s="30"/>
      <c r="Z58" s="30"/>
      <c r="AA58" s="30"/>
      <c r="AB58" s="30"/>
      <c r="AC58" s="30"/>
      <c r="AD58" s="31">
        <v>1</v>
      </c>
      <c r="AE58" s="30"/>
      <c r="AF58" s="30"/>
      <c r="AG58" s="30"/>
      <c r="AH58" s="4" t="s">
        <v>38</v>
      </c>
      <c r="AI58" s="33"/>
      <c r="AJ58" s="39" t="s">
        <v>52</v>
      </c>
      <c r="AK58" s="30"/>
      <c r="AL58" s="31"/>
      <c r="AM58" s="30"/>
      <c r="AN58" s="30"/>
      <c r="AO58" s="30">
        <v>4</v>
      </c>
      <c r="AP58" s="30">
        <v>3</v>
      </c>
      <c r="AQ58" s="39" t="s">
        <v>52</v>
      </c>
      <c r="AR58" s="30"/>
      <c r="AS58" s="31"/>
      <c r="AT58" s="30"/>
      <c r="AU58" s="30"/>
      <c r="AV58" s="30" t="s">
        <v>0</v>
      </c>
      <c r="AW58" s="30" t="s">
        <v>52</v>
      </c>
      <c r="AX58" s="39"/>
      <c r="AY58" s="30"/>
      <c r="AZ58" s="30">
        <v>1</v>
      </c>
      <c r="BA58" s="30"/>
      <c r="BB58" s="30"/>
      <c r="BC58" s="30">
        <v>3</v>
      </c>
      <c r="BD58" s="19"/>
      <c r="BE58" s="39"/>
      <c r="BF58" s="30"/>
      <c r="BG58" s="31"/>
      <c r="BH58" s="30"/>
      <c r="BI58" s="30"/>
      <c r="BJ58" s="30"/>
      <c r="BK58" s="30"/>
      <c r="BL58" s="31"/>
      <c r="BM58" s="30"/>
      <c r="BN58" s="30"/>
      <c r="BO58" s="30"/>
      <c r="BP58" s="30"/>
      <c r="BQ58" s="30"/>
      <c r="BR58" s="30"/>
      <c r="BS58" s="39">
        <v>3</v>
      </c>
      <c r="BT58" s="30" t="s">
        <v>38</v>
      </c>
      <c r="BU58" s="31">
        <v>1</v>
      </c>
      <c r="BV58" s="19"/>
      <c r="BW58" s="19"/>
      <c r="BX58" s="4" t="s">
        <v>38</v>
      </c>
      <c r="BY58" s="4"/>
      <c r="BZ58" s="20" t="s">
        <v>82</v>
      </c>
      <c r="CA58" s="19"/>
      <c r="CB58" s="19"/>
      <c r="CC58" s="19"/>
      <c r="CD58" s="19"/>
      <c r="CE58" s="19" t="s">
        <v>38</v>
      </c>
      <c r="CF58" s="19"/>
      <c r="CG58" s="20"/>
      <c r="CH58" s="19"/>
      <c r="CI58" s="197"/>
      <c r="CJ58" s="19"/>
      <c r="CK58" s="19"/>
      <c r="CL58" s="19"/>
      <c r="CM58" s="28"/>
      <c r="CN58" s="19"/>
      <c r="CO58" s="19"/>
      <c r="CP58" s="19"/>
      <c r="CQ58" s="19"/>
      <c r="CR58" s="19"/>
      <c r="CS58" s="19"/>
      <c r="CT58" s="19">
        <v>3</v>
      </c>
      <c r="CU58" s="20"/>
      <c r="CV58" s="19" t="s">
        <v>40</v>
      </c>
      <c r="CW58" s="197"/>
      <c r="CX58" s="19"/>
      <c r="CY58" s="19"/>
      <c r="CZ58" s="19"/>
      <c r="DA58" s="19"/>
      <c r="DB58" s="19"/>
      <c r="DC58" s="19"/>
      <c r="DD58" s="19"/>
      <c r="DE58" s="19" t="s">
        <v>384</v>
      </c>
      <c r="DF58" s="19"/>
      <c r="DG58" s="19"/>
      <c r="DH58" s="19"/>
      <c r="DI58" s="19">
        <v>3</v>
      </c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9"/>
      <c r="DW58" s="19"/>
      <c r="DX58" s="19"/>
      <c r="DY58" s="19"/>
      <c r="DZ58" s="19"/>
      <c r="EA58" s="19"/>
      <c r="EB58" s="19"/>
      <c r="EC58" s="19"/>
      <c r="ED58" s="19"/>
      <c r="EE58" s="19"/>
      <c r="EF58" s="19"/>
      <c r="EG58" s="19"/>
      <c r="EH58" s="4"/>
      <c r="EI58" s="4"/>
      <c r="EJ58" s="4"/>
      <c r="EK58" s="4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4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4"/>
      <c r="HG58" s="7"/>
      <c r="HH58" s="7"/>
      <c r="HI58" s="7"/>
      <c r="HJ58" s="7"/>
    </row>
    <row r="59" spans="1:218" ht="19.05" customHeight="1" x14ac:dyDescent="0.3">
      <c r="A59" s="127" t="str">
        <f>Ledenlijst!J9</f>
        <v>Kemps Freddy</v>
      </c>
      <c r="B59" s="30"/>
      <c r="C59" s="30"/>
      <c r="D59" s="30"/>
      <c r="E59" s="30"/>
      <c r="F59" s="30"/>
      <c r="G59" s="30"/>
      <c r="H59" s="30"/>
      <c r="I59" s="30"/>
      <c r="J59" s="30"/>
      <c r="K59" s="30">
        <v>1</v>
      </c>
      <c r="L59" s="30"/>
      <c r="M59" s="30"/>
      <c r="N59" s="30"/>
      <c r="O59" s="30"/>
      <c r="P59" s="30"/>
      <c r="Q59" s="4">
        <v>1</v>
      </c>
      <c r="R59" s="30"/>
      <c r="S59" s="30"/>
      <c r="T59" s="30" t="s">
        <v>37</v>
      </c>
      <c r="U59" s="30"/>
      <c r="V59" s="30" t="s">
        <v>52</v>
      </c>
      <c r="W59" s="30"/>
      <c r="X59" s="30"/>
      <c r="Y59" s="30"/>
      <c r="Z59" s="30"/>
      <c r="AA59" s="30"/>
      <c r="AB59" s="30"/>
      <c r="AC59" s="30"/>
      <c r="AD59" s="30"/>
      <c r="AE59" s="30"/>
      <c r="AF59" s="30">
        <v>1</v>
      </c>
      <c r="AG59" s="30"/>
      <c r="AH59" s="30"/>
      <c r="AI59" s="30" t="s">
        <v>42</v>
      </c>
      <c r="AJ59" s="30" t="s">
        <v>37</v>
      </c>
      <c r="AK59" s="30"/>
      <c r="AL59" s="30">
        <v>1</v>
      </c>
      <c r="AM59" s="30"/>
      <c r="AN59" s="30"/>
      <c r="AO59" s="30"/>
      <c r="AP59" s="30"/>
      <c r="AQ59" s="30" t="s">
        <v>52</v>
      </c>
      <c r="AR59" s="30"/>
      <c r="AS59" s="30"/>
      <c r="AT59" s="30"/>
      <c r="AU59" s="30"/>
      <c r="AV59" s="30" t="s">
        <v>0</v>
      </c>
      <c r="AW59" s="30"/>
      <c r="AX59" s="30"/>
      <c r="AY59" s="30"/>
      <c r="AZ59" s="30"/>
      <c r="BA59" s="30"/>
      <c r="BB59" s="30"/>
      <c r="BC59" s="30"/>
      <c r="BD59" s="19"/>
      <c r="BE59" s="30"/>
      <c r="BF59" s="30"/>
      <c r="BG59" s="30">
        <v>1</v>
      </c>
      <c r="BH59" s="30"/>
      <c r="BI59" s="30"/>
      <c r="BJ59" s="30"/>
      <c r="BK59" s="30"/>
      <c r="BL59" s="30"/>
      <c r="BM59" s="30"/>
      <c r="BN59" s="30">
        <v>1</v>
      </c>
      <c r="BO59" s="30"/>
      <c r="BP59" s="30"/>
      <c r="BQ59" s="30"/>
      <c r="BR59" s="30"/>
      <c r="BS59" s="30"/>
      <c r="BT59" s="30"/>
      <c r="BU59" s="30">
        <v>1</v>
      </c>
      <c r="BV59" s="28"/>
      <c r="BW59" s="28"/>
      <c r="BX59" s="28"/>
      <c r="BY59" s="28" t="s">
        <v>52</v>
      </c>
      <c r="BZ59" s="28"/>
      <c r="CA59" s="28"/>
      <c r="CB59" s="28">
        <v>1</v>
      </c>
      <c r="CC59" s="28"/>
      <c r="CD59" s="28"/>
      <c r="CE59" s="28"/>
      <c r="CF59" s="28"/>
      <c r="CG59" s="28"/>
      <c r="CH59" s="28"/>
      <c r="CI59" s="28"/>
      <c r="CJ59" s="28">
        <v>1</v>
      </c>
      <c r="CK59" s="19"/>
      <c r="CL59" s="19"/>
      <c r="CM59" s="28"/>
      <c r="CN59" s="19"/>
      <c r="CO59" s="19"/>
      <c r="CP59" s="19"/>
      <c r="CQ59" s="19"/>
      <c r="CR59" s="28"/>
      <c r="CS59" s="28"/>
      <c r="CT59" s="28"/>
      <c r="CU59" s="28"/>
      <c r="CV59" s="28"/>
      <c r="CW59" s="28"/>
      <c r="CX59" s="19"/>
      <c r="CY59" s="19"/>
      <c r="CZ59" s="19"/>
      <c r="DA59" s="19"/>
      <c r="DB59" s="19"/>
      <c r="DC59" s="19">
        <v>1</v>
      </c>
      <c r="DD59" s="19"/>
      <c r="DE59" s="19" t="s">
        <v>384</v>
      </c>
      <c r="DF59" s="19"/>
      <c r="DG59" s="19"/>
      <c r="DH59" s="19"/>
      <c r="DI59" s="19"/>
      <c r="DJ59" s="19"/>
      <c r="DK59" s="19">
        <v>1</v>
      </c>
      <c r="DL59" s="19"/>
      <c r="DM59" s="19"/>
      <c r="DN59" s="19"/>
      <c r="DO59" s="19"/>
      <c r="DP59" s="19"/>
      <c r="DQ59" s="19"/>
      <c r="DR59" s="19">
        <v>1</v>
      </c>
      <c r="DS59" s="19"/>
      <c r="DT59" s="19"/>
      <c r="DU59" s="19"/>
      <c r="DV59" s="19"/>
      <c r="DW59" s="19"/>
      <c r="DX59" s="19"/>
      <c r="DY59" s="19">
        <v>1</v>
      </c>
      <c r="DZ59" s="19"/>
      <c r="EA59" s="19"/>
      <c r="EB59" s="19"/>
      <c r="EC59" s="19"/>
      <c r="ED59" s="19"/>
      <c r="EE59" s="19"/>
      <c r="EF59" s="19"/>
      <c r="EG59" s="19"/>
      <c r="EH59" s="4"/>
      <c r="EI59" s="4"/>
      <c r="EJ59" s="4"/>
      <c r="EK59" s="4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4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4"/>
      <c r="HG59" s="7"/>
      <c r="HH59" s="7"/>
      <c r="HI59" s="7"/>
      <c r="HJ59" s="7"/>
    </row>
    <row r="60" spans="1:218" ht="19.05" customHeight="1" x14ac:dyDescent="0.3">
      <c r="A60" s="127" t="str">
        <f>Ledenlijst!J10</f>
        <v>Kuyken Leo</v>
      </c>
      <c r="B60" s="30"/>
      <c r="C60" s="30"/>
      <c r="D60" s="30"/>
      <c r="E60" s="30"/>
      <c r="F60" s="30">
        <v>3</v>
      </c>
      <c r="G60" s="30"/>
      <c r="H60" s="30"/>
      <c r="I60" s="30"/>
      <c r="J60" s="30" t="s">
        <v>25</v>
      </c>
      <c r="K60" s="30"/>
      <c r="L60" s="30"/>
      <c r="M60" s="30" t="s">
        <v>38</v>
      </c>
      <c r="N60" s="30"/>
      <c r="O60" s="30"/>
      <c r="P60" s="30" t="s">
        <v>52</v>
      </c>
      <c r="Q60" s="195"/>
      <c r="R60" s="30"/>
      <c r="S60" s="30"/>
      <c r="T60" s="30">
        <v>3</v>
      </c>
      <c r="U60" s="30"/>
      <c r="V60" s="30"/>
      <c r="W60" s="30" t="s">
        <v>37</v>
      </c>
      <c r="X60" s="30"/>
      <c r="Y60" s="30"/>
      <c r="Z60" s="30"/>
      <c r="AA60" s="30">
        <v>3</v>
      </c>
      <c r="AB60" s="4" t="s">
        <v>52</v>
      </c>
      <c r="AC60" s="30"/>
      <c r="AD60" s="30" t="s">
        <v>49</v>
      </c>
      <c r="AE60" s="30"/>
      <c r="AF60" s="30"/>
      <c r="AG60" s="30"/>
      <c r="AH60" s="30">
        <v>3</v>
      </c>
      <c r="AI60" s="30" t="s">
        <v>42</v>
      </c>
      <c r="AJ60" s="30"/>
      <c r="AK60" s="30"/>
      <c r="AL60" s="30"/>
      <c r="AM60" s="30"/>
      <c r="AN60" s="30"/>
      <c r="AO60" s="30"/>
      <c r="AP60" s="30" t="s">
        <v>52</v>
      </c>
      <c r="AQ60" s="30"/>
      <c r="AR60" s="30"/>
      <c r="AS60" s="30"/>
      <c r="AT60" s="30"/>
      <c r="AU60" s="30"/>
      <c r="AV60" s="30"/>
      <c r="AW60" s="30">
        <v>3</v>
      </c>
      <c r="AX60" s="30"/>
      <c r="AY60" s="30"/>
      <c r="AZ60" s="30"/>
      <c r="BA60" s="30"/>
      <c r="BB60" s="30"/>
      <c r="BC60" s="30" t="s">
        <v>38</v>
      </c>
      <c r="BD60" s="19"/>
      <c r="BE60" s="31"/>
      <c r="BF60" s="30"/>
      <c r="BG60" s="30"/>
      <c r="BH60" s="30"/>
      <c r="BI60" s="30"/>
      <c r="BJ60" s="30"/>
      <c r="BK60" s="30">
        <v>3</v>
      </c>
      <c r="BL60" s="30"/>
      <c r="BM60" s="30"/>
      <c r="BN60" s="30"/>
      <c r="BO60" s="30"/>
      <c r="BP60" s="30"/>
      <c r="BQ60" s="30">
        <v>3</v>
      </c>
      <c r="BR60" s="30"/>
      <c r="BS60" s="30"/>
      <c r="BT60" s="30"/>
      <c r="BU60" s="28"/>
      <c r="BV60" s="19"/>
      <c r="BW60" s="19"/>
      <c r="BX60" s="4"/>
      <c r="BY60" s="4" t="s">
        <v>52</v>
      </c>
      <c r="BZ60" s="19"/>
      <c r="CA60" s="20" t="s">
        <v>25</v>
      </c>
      <c r="CB60" s="19"/>
      <c r="CC60" s="19"/>
      <c r="CD60" s="19"/>
      <c r="CE60" s="19"/>
      <c r="CF60" s="19"/>
      <c r="CG60" s="19">
        <v>3</v>
      </c>
      <c r="CH60" s="19"/>
      <c r="CI60" s="197"/>
      <c r="CJ60" s="19"/>
      <c r="CK60" s="19"/>
      <c r="CL60" s="19">
        <v>3</v>
      </c>
      <c r="CM60" s="19"/>
      <c r="CN60" s="19"/>
      <c r="CO60" s="19"/>
      <c r="CP60" s="19"/>
      <c r="CQ60" s="19"/>
      <c r="CR60" s="19"/>
      <c r="CS60" s="19"/>
      <c r="CT60" s="19"/>
      <c r="CU60" s="19">
        <v>3</v>
      </c>
      <c r="CV60" s="19"/>
      <c r="CW60" s="19"/>
      <c r="CX60" s="19"/>
      <c r="CY60" s="19"/>
      <c r="CZ60" s="19">
        <v>3</v>
      </c>
      <c r="DA60" s="197"/>
      <c r="DB60" s="19"/>
      <c r="DC60" s="19"/>
      <c r="DD60" s="19"/>
      <c r="DE60" s="19" t="s">
        <v>384</v>
      </c>
      <c r="DF60" s="19"/>
      <c r="DG60" s="19">
        <v>3</v>
      </c>
      <c r="DH60" s="19"/>
      <c r="DI60" s="19"/>
      <c r="DJ60" s="19"/>
      <c r="DK60" s="19"/>
      <c r="DL60" s="19"/>
      <c r="DM60" s="19"/>
      <c r="DN60" s="19">
        <v>3</v>
      </c>
      <c r="DO60" s="19"/>
      <c r="DP60" s="19"/>
      <c r="DQ60" s="20"/>
      <c r="DR60" s="19"/>
      <c r="DS60" s="19"/>
      <c r="DT60" s="19"/>
      <c r="DU60" s="19"/>
      <c r="DV60" s="197"/>
      <c r="DW60" s="19"/>
      <c r="DX60" s="19"/>
      <c r="DY60" s="19"/>
      <c r="DZ60" s="19"/>
      <c r="EA60" s="19"/>
      <c r="EB60" s="19"/>
      <c r="EC60" s="19"/>
      <c r="ED60" s="19"/>
      <c r="EE60" s="19"/>
      <c r="EF60" s="19"/>
      <c r="EG60" s="19"/>
      <c r="EH60" s="4"/>
      <c r="EI60" s="4"/>
      <c r="EJ60" s="8"/>
      <c r="EK60" s="4"/>
      <c r="EL60" s="19"/>
      <c r="EM60" s="19"/>
      <c r="EN60" s="19"/>
      <c r="EO60" s="19"/>
      <c r="EP60" s="19"/>
      <c r="EQ60" s="197"/>
      <c r="ER60" s="19"/>
      <c r="ES60" s="19"/>
      <c r="ET60" s="19"/>
      <c r="EU60" s="19"/>
      <c r="EV60" s="19"/>
      <c r="EW60" s="19"/>
      <c r="EX60" s="19"/>
      <c r="EY60" s="19"/>
      <c r="EZ60" s="19"/>
      <c r="FA60" s="19"/>
      <c r="FB60" s="19"/>
      <c r="FC60" s="19"/>
      <c r="FD60" s="19"/>
      <c r="FE60" s="19"/>
      <c r="FF60" s="19"/>
      <c r="FG60" s="19"/>
      <c r="FH60" s="19"/>
      <c r="FI60" s="19"/>
      <c r="FJ60" s="19"/>
      <c r="FK60" s="19"/>
      <c r="FL60" s="19"/>
      <c r="FM60" s="19"/>
      <c r="FN60" s="19"/>
      <c r="FO60" s="19"/>
      <c r="FP60" s="19"/>
      <c r="FQ60" s="19"/>
      <c r="FR60" s="19"/>
      <c r="FS60" s="19"/>
      <c r="FT60" s="4"/>
      <c r="FU60" s="19"/>
      <c r="FV60" s="19"/>
      <c r="FW60" s="19"/>
      <c r="FX60" s="19"/>
      <c r="FY60" s="19"/>
      <c r="FZ60" s="19"/>
      <c r="GA60" s="19"/>
      <c r="GB60" s="19"/>
      <c r="GC60" s="19"/>
      <c r="GD60" s="19"/>
      <c r="GE60" s="19"/>
      <c r="GF60" s="19"/>
      <c r="GG60" s="19"/>
      <c r="GH60" s="19"/>
      <c r="GI60" s="19"/>
      <c r="GJ60" s="19"/>
      <c r="GK60" s="19"/>
      <c r="GL60" s="19"/>
      <c r="GM60" s="19"/>
      <c r="GN60" s="19"/>
      <c r="GO60" s="19"/>
      <c r="GP60" s="19"/>
      <c r="GQ60" s="19"/>
      <c r="GR60" s="19"/>
      <c r="GS60" s="19"/>
      <c r="GT60" s="19"/>
      <c r="GU60" s="19"/>
      <c r="GV60" s="19"/>
      <c r="GW60" s="19"/>
      <c r="GX60" s="19"/>
      <c r="GY60" s="19"/>
      <c r="GZ60" s="19"/>
      <c r="HA60" s="19"/>
      <c r="HB60" s="19"/>
      <c r="HC60" s="19"/>
      <c r="HD60" s="19"/>
      <c r="HE60" s="19"/>
      <c r="HF60" s="4"/>
      <c r="HG60" s="7"/>
      <c r="HH60" s="7"/>
      <c r="HI60" s="7"/>
      <c r="HJ60" s="7"/>
    </row>
    <row r="61" spans="1:218" ht="19.05" customHeight="1" x14ac:dyDescent="0.4">
      <c r="A61" s="127" t="str">
        <f>Ledenlijst!J11</f>
        <v>Leuse Dieter</v>
      </c>
      <c r="B61" s="2"/>
      <c r="C61" s="19"/>
      <c r="D61" s="19"/>
      <c r="E61" s="19"/>
      <c r="F61" s="19" t="s">
        <v>66</v>
      </c>
      <c r="G61" s="30"/>
      <c r="H61" s="19">
        <v>3</v>
      </c>
      <c r="I61" s="30"/>
      <c r="J61" s="30" t="s">
        <v>66</v>
      </c>
      <c r="K61" s="19"/>
      <c r="L61" s="19"/>
      <c r="M61" s="19" t="s">
        <v>66</v>
      </c>
      <c r="N61" s="30">
        <v>3</v>
      </c>
      <c r="O61" s="19"/>
      <c r="P61" s="30"/>
      <c r="Q61" s="19" t="s">
        <v>66</v>
      </c>
      <c r="R61" s="30"/>
      <c r="S61" s="19"/>
      <c r="T61" s="19" t="s">
        <v>66</v>
      </c>
      <c r="U61" s="30">
        <v>3</v>
      </c>
      <c r="V61" s="19"/>
      <c r="W61" s="30"/>
      <c r="X61" s="19" t="s">
        <v>66</v>
      </c>
      <c r="Y61" s="19"/>
      <c r="Z61" s="19"/>
      <c r="AA61" s="19" t="s">
        <v>66</v>
      </c>
      <c r="AB61" s="195"/>
      <c r="AC61" s="19" t="s">
        <v>52</v>
      </c>
      <c r="AD61" s="31"/>
      <c r="AE61" s="19" t="s">
        <v>66</v>
      </c>
      <c r="AF61" s="19"/>
      <c r="AG61" s="19"/>
      <c r="AH61" s="19" t="s">
        <v>66</v>
      </c>
      <c r="AI61" s="30"/>
      <c r="AJ61" s="19"/>
      <c r="AK61" s="30"/>
      <c r="AL61" s="30" t="s">
        <v>66</v>
      </c>
      <c r="AM61" s="19"/>
      <c r="AN61" s="19"/>
      <c r="AO61" s="19" t="s">
        <v>66</v>
      </c>
      <c r="AP61" s="30">
        <v>3</v>
      </c>
      <c r="AQ61" s="19"/>
      <c r="AR61" s="30"/>
      <c r="AS61" s="19" t="s">
        <v>66</v>
      </c>
      <c r="AT61" s="19"/>
      <c r="AU61" s="19"/>
      <c r="AV61" s="19" t="s">
        <v>66</v>
      </c>
      <c r="AW61" s="30"/>
      <c r="AX61" s="19">
        <v>3</v>
      </c>
      <c r="AY61" s="30"/>
      <c r="AZ61" s="19" t="s">
        <v>66</v>
      </c>
      <c r="BA61" s="19"/>
      <c r="BB61" s="19"/>
      <c r="BC61" s="19" t="s">
        <v>66</v>
      </c>
      <c r="BD61" s="19">
        <v>3</v>
      </c>
      <c r="BE61" s="195"/>
      <c r="BF61" s="30"/>
      <c r="BG61" s="19" t="s">
        <v>66</v>
      </c>
      <c r="BH61" s="19"/>
      <c r="BI61" s="19"/>
      <c r="BJ61" s="19" t="s">
        <v>66</v>
      </c>
      <c r="BK61" s="195"/>
      <c r="BL61" s="19">
        <v>3</v>
      </c>
      <c r="BM61" s="30"/>
      <c r="BN61" s="19" t="s">
        <v>66</v>
      </c>
      <c r="BO61" s="19"/>
      <c r="BP61" s="19"/>
      <c r="BQ61" s="19" t="s">
        <v>66</v>
      </c>
      <c r="BS61" s="30">
        <v>3</v>
      </c>
      <c r="BT61" s="30"/>
      <c r="BU61" s="19" t="s">
        <v>66</v>
      </c>
      <c r="BV61" s="19"/>
      <c r="BW61" s="19"/>
      <c r="BX61" s="19" t="s">
        <v>66</v>
      </c>
      <c r="BY61" s="4"/>
      <c r="BZ61" s="19">
        <v>3</v>
      </c>
      <c r="CA61" s="19"/>
      <c r="CB61" s="19" t="s">
        <v>66</v>
      </c>
      <c r="CC61" s="19"/>
      <c r="CD61" s="19"/>
      <c r="CE61" s="19" t="s">
        <v>66</v>
      </c>
      <c r="CF61" s="28">
        <v>3</v>
      </c>
      <c r="CG61" s="19"/>
      <c r="CH61" s="19"/>
      <c r="CI61" s="195" t="s">
        <v>66</v>
      </c>
      <c r="CJ61" s="19"/>
      <c r="CK61" s="19"/>
      <c r="CL61" s="19" t="s">
        <v>66</v>
      </c>
      <c r="CM61" s="4">
        <v>3</v>
      </c>
      <c r="CN61" s="19"/>
      <c r="CO61" s="19"/>
      <c r="CP61" s="19" t="s">
        <v>66</v>
      </c>
      <c r="CQ61" s="19"/>
      <c r="CR61" s="19"/>
      <c r="CS61" s="19" t="s">
        <v>66</v>
      </c>
      <c r="CT61" s="4">
        <v>3</v>
      </c>
      <c r="CU61" s="19"/>
      <c r="CV61" s="19"/>
      <c r="CW61" s="19" t="s">
        <v>66</v>
      </c>
      <c r="CX61" s="19"/>
      <c r="CY61" s="19"/>
      <c r="CZ61" s="19" t="s">
        <v>66</v>
      </c>
      <c r="DA61" s="19">
        <v>3</v>
      </c>
      <c r="DB61" s="19"/>
      <c r="DC61" s="19"/>
      <c r="DD61" s="19" t="s">
        <v>66</v>
      </c>
      <c r="DE61" s="19" t="s">
        <v>384</v>
      </c>
      <c r="DF61" s="19"/>
      <c r="DG61" s="19" t="s">
        <v>66</v>
      </c>
      <c r="DH61" s="19">
        <v>3</v>
      </c>
      <c r="DI61" s="19"/>
      <c r="DJ61" s="19"/>
      <c r="DK61" s="19" t="s">
        <v>66</v>
      </c>
      <c r="DL61" s="19"/>
      <c r="DM61" s="19"/>
      <c r="DN61" s="19" t="s">
        <v>66</v>
      </c>
      <c r="DO61" s="19">
        <v>3</v>
      </c>
      <c r="DP61" s="19"/>
      <c r="DQ61" s="19"/>
      <c r="DR61" s="19" t="s">
        <v>66</v>
      </c>
      <c r="DS61" s="19"/>
      <c r="DT61" s="19"/>
      <c r="DU61" s="19" t="s">
        <v>66</v>
      </c>
      <c r="DV61" s="195"/>
      <c r="DW61" s="19"/>
      <c r="DX61" s="19"/>
      <c r="DY61" s="19" t="s">
        <v>66</v>
      </c>
      <c r="DZ61" s="19"/>
      <c r="EA61" s="19"/>
      <c r="EB61" s="19"/>
      <c r="EC61" s="19"/>
      <c r="ED61" s="19"/>
      <c r="EE61" s="19"/>
      <c r="EF61" s="19"/>
      <c r="EG61" s="19"/>
      <c r="EH61" s="19"/>
      <c r="EI61" s="19"/>
      <c r="EJ61" s="195"/>
      <c r="EK61" s="19"/>
      <c r="EL61" s="4"/>
      <c r="EM61" s="19"/>
      <c r="EN61" s="19"/>
      <c r="EO61" s="19"/>
      <c r="EP61" s="19"/>
      <c r="EQ61" s="195"/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  <c r="FG61" s="19"/>
      <c r="FH61" s="19"/>
      <c r="FI61" s="19"/>
      <c r="FJ61" s="19"/>
      <c r="FK61" s="19"/>
      <c r="FL61" s="19"/>
      <c r="FM61" s="19"/>
      <c r="FN61" s="19"/>
      <c r="FO61" s="19"/>
      <c r="FP61" s="19"/>
      <c r="FQ61" s="19"/>
      <c r="FR61" s="19"/>
      <c r="FS61" s="19"/>
      <c r="FT61" s="4"/>
      <c r="FU61" s="19"/>
      <c r="FV61" s="19"/>
      <c r="FW61" s="19"/>
      <c r="FX61" s="19"/>
      <c r="FY61" s="19"/>
      <c r="FZ61" s="19"/>
      <c r="GA61" s="19"/>
      <c r="GB61" s="19"/>
      <c r="GC61" s="19"/>
      <c r="GD61" s="19"/>
      <c r="GE61" s="19"/>
      <c r="GF61" s="19"/>
      <c r="GG61" s="19"/>
      <c r="GH61" s="19"/>
      <c r="GI61" s="19"/>
      <c r="GJ61" s="19"/>
      <c r="GK61" s="19"/>
      <c r="GL61" s="19"/>
      <c r="GM61" s="19"/>
      <c r="GN61" s="19"/>
      <c r="GO61" s="19"/>
      <c r="GP61" s="19"/>
      <c r="GQ61" s="19"/>
      <c r="GR61" s="19"/>
      <c r="GS61" s="19"/>
      <c r="GT61" s="19"/>
      <c r="GU61" s="19"/>
      <c r="GV61" s="19"/>
      <c r="GW61" s="19"/>
      <c r="GX61" s="19"/>
      <c r="GY61" s="19"/>
      <c r="GZ61" s="19"/>
      <c r="HA61" s="19"/>
      <c r="HB61" s="19"/>
      <c r="HC61" s="19"/>
      <c r="HD61" s="19"/>
      <c r="HE61" s="19"/>
      <c r="HF61" s="4"/>
      <c r="HG61" s="7"/>
      <c r="HH61" s="7"/>
      <c r="HI61" s="7"/>
      <c r="HJ61" s="7"/>
    </row>
    <row r="62" spans="1:218" ht="19.05" customHeight="1" x14ac:dyDescent="0.3">
      <c r="A62" s="127" t="str">
        <f>Ledenlijst!J12</f>
        <v>Lodewijks Ferdinand</v>
      </c>
      <c r="B62" s="30"/>
      <c r="C62" s="30"/>
      <c r="D62" s="30"/>
      <c r="E62" s="30"/>
      <c r="F62" s="31" t="s">
        <v>30</v>
      </c>
      <c r="G62" s="30"/>
      <c r="H62" s="30">
        <v>3</v>
      </c>
      <c r="I62" s="30"/>
      <c r="J62" s="30" t="s">
        <v>25</v>
      </c>
      <c r="K62" s="30"/>
      <c r="L62" s="30"/>
      <c r="M62" s="30"/>
      <c r="N62" s="30">
        <v>3</v>
      </c>
      <c r="O62" s="30"/>
      <c r="P62" s="30" t="s">
        <v>37</v>
      </c>
      <c r="Q62" s="31">
        <v>1</v>
      </c>
      <c r="R62" s="30"/>
      <c r="S62" s="30"/>
      <c r="T62" s="30" t="s">
        <v>30</v>
      </c>
      <c r="U62" s="30"/>
      <c r="V62" s="30" t="s">
        <v>82</v>
      </c>
      <c r="W62" s="30"/>
      <c r="X62" s="31"/>
      <c r="Y62" s="30"/>
      <c r="Z62" s="30"/>
      <c r="AA62" s="30">
        <v>3</v>
      </c>
      <c r="AB62" s="30" t="s">
        <v>38</v>
      </c>
      <c r="AC62" s="30"/>
      <c r="AD62" s="30"/>
      <c r="AE62" s="30"/>
      <c r="AF62" s="30"/>
      <c r="AG62" s="30"/>
      <c r="AH62" s="30">
        <v>3</v>
      </c>
      <c r="AI62" s="30" t="s">
        <v>30</v>
      </c>
      <c r="AJ62" s="30"/>
      <c r="AK62" s="30"/>
      <c r="AL62" s="30"/>
      <c r="AM62" s="30"/>
      <c r="AN62" s="30"/>
      <c r="AO62" s="30">
        <v>3</v>
      </c>
      <c r="AP62" s="30"/>
      <c r="AQ62" s="30" t="s">
        <v>52</v>
      </c>
      <c r="AR62" s="30"/>
      <c r="AS62" s="31"/>
      <c r="AT62" s="30"/>
      <c r="AU62" s="30"/>
      <c r="AV62" s="30"/>
      <c r="AW62" s="30">
        <v>3</v>
      </c>
      <c r="AX62" s="30"/>
      <c r="AY62" s="30"/>
      <c r="AZ62" s="31">
        <v>1</v>
      </c>
      <c r="BA62" s="30"/>
      <c r="BB62" s="30"/>
      <c r="BC62" s="30" t="s">
        <v>38</v>
      </c>
      <c r="BD62" s="19"/>
      <c r="BE62" s="30"/>
      <c r="BF62" s="30"/>
      <c r="BG62" s="31">
        <v>1</v>
      </c>
      <c r="BH62" s="30"/>
      <c r="BI62" s="30"/>
      <c r="BJ62" s="30"/>
      <c r="BK62" s="30" t="s">
        <v>52</v>
      </c>
      <c r="BL62" s="30">
        <v>3</v>
      </c>
      <c r="BM62" s="30"/>
      <c r="BN62" s="30"/>
      <c r="BO62" s="30"/>
      <c r="BP62" s="30"/>
      <c r="BQ62" s="30"/>
      <c r="BR62" s="30">
        <v>3</v>
      </c>
      <c r="BS62" s="30"/>
      <c r="BT62" s="30" t="s">
        <v>52</v>
      </c>
      <c r="BU62" s="196"/>
      <c r="BV62" s="19"/>
      <c r="BW62" s="19"/>
      <c r="BX62" s="4"/>
      <c r="BY62" s="4">
        <v>3</v>
      </c>
      <c r="BZ62" s="19">
        <v>3</v>
      </c>
      <c r="CA62" s="19" t="s">
        <v>25</v>
      </c>
      <c r="CB62" s="19"/>
      <c r="CC62" s="19"/>
      <c r="CD62" s="19"/>
      <c r="CE62" s="19"/>
      <c r="CF62" s="19">
        <v>3</v>
      </c>
      <c r="CG62" s="19"/>
      <c r="CH62" s="19"/>
      <c r="CI62" s="19">
        <v>1</v>
      </c>
      <c r="CJ62" s="19"/>
      <c r="CK62" s="19"/>
      <c r="CL62" s="19"/>
      <c r="CM62" s="19">
        <v>3</v>
      </c>
      <c r="CN62" s="19"/>
      <c r="CO62" s="19"/>
      <c r="CP62" s="19"/>
      <c r="CQ62" s="19"/>
      <c r="CR62" s="19"/>
      <c r="CS62" s="19"/>
      <c r="CT62" s="19">
        <v>3</v>
      </c>
      <c r="CU62" s="19"/>
      <c r="CV62" s="19"/>
      <c r="CW62" s="19"/>
      <c r="CX62" s="19"/>
      <c r="CY62" s="19"/>
      <c r="CZ62" s="19"/>
      <c r="DA62" s="19"/>
      <c r="DB62" s="19">
        <v>3</v>
      </c>
      <c r="DC62" s="19"/>
      <c r="DD62" s="19"/>
      <c r="DE62" s="19" t="s">
        <v>384</v>
      </c>
      <c r="DF62" s="19"/>
      <c r="DG62" s="19"/>
      <c r="DH62" s="19">
        <v>3</v>
      </c>
      <c r="DI62" s="19"/>
      <c r="DJ62" s="19"/>
      <c r="DK62" s="19"/>
      <c r="DL62" s="19"/>
      <c r="DM62" s="19"/>
      <c r="DN62" s="19"/>
      <c r="DO62" s="19">
        <v>3</v>
      </c>
      <c r="DP62" s="19"/>
      <c r="DQ62" s="19">
        <v>1</v>
      </c>
      <c r="DR62" s="19"/>
      <c r="DS62" s="19"/>
      <c r="DT62" s="19"/>
      <c r="DU62" s="19"/>
      <c r="DV62" s="19"/>
      <c r="DW62" s="19"/>
      <c r="DX62" s="19"/>
      <c r="DY62" s="19">
        <v>1</v>
      </c>
      <c r="DZ62" s="19"/>
      <c r="EA62" s="19"/>
      <c r="EB62" s="19"/>
      <c r="EC62" s="19"/>
      <c r="ED62" s="19"/>
      <c r="EE62" s="19">
        <v>1</v>
      </c>
      <c r="EF62" s="19"/>
      <c r="EG62" s="19"/>
      <c r="EH62" s="4"/>
      <c r="EI62" s="4"/>
      <c r="EJ62" s="4"/>
      <c r="EK62" s="4"/>
      <c r="EL62" s="19">
        <v>1</v>
      </c>
      <c r="EM62" s="19"/>
      <c r="EN62" s="19"/>
      <c r="EO62" s="19"/>
      <c r="EP62" s="19"/>
      <c r="EQ62" s="19"/>
      <c r="ER62" s="19"/>
      <c r="ES62" s="19"/>
      <c r="ET62" s="19"/>
      <c r="EU62" s="19"/>
      <c r="EV62" s="19"/>
      <c r="EW62" s="19"/>
      <c r="EX62" s="19"/>
      <c r="EY62" s="19"/>
      <c r="EZ62" s="19"/>
      <c r="FA62" s="19"/>
      <c r="FB62" s="19"/>
      <c r="FC62" s="19"/>
      <c r="FD62" s="19"/>
      <c r="FE62" s="19"/>
      <c r="FF62" s="19"/>
      <c r="FG62" s="19"/>
      <c r="FH62" s="19"/>
      <c r="FI62" s="19"/>
      <c r="FJ62" s="19"/>
      <c r="FK62" s="19"/>
      <c r="FL62" s="19"/>
      <c r="FM62" s="19"/>
      <c r="FN62" s="19"/>
      <c r="FO62" s="19"/>
      <c r="FP62" s="19"/>
      <c r="FQ62" s="19"/>
      <c r="FR62" s="19"/>
      <c r="FS62" s="19"/>
      <c r="FT62" s="4"/>
      <c r="FU62" s="19"/>
      <c r="FV62" s="19"/>
      <c r="FW62" s="19"/>
      <c r="FX62" s="19"/>
      <c r="FY62" s="19"/>
      <c r="FZ62" s="19"/>
      <c r="GA62" s="19"/>
      <c r="GB62" s="19"/>
      <c r="GC62" s="19"/>
      <c r="GD62" s="19"/>
      <c r="GE62" s="19"/>
      <c r="GF62" s="19"/>
      <c r="GG62" s="19"/>
      <c r="GH62" s="19"/>
      <c r="GI62" s="19"/>
      <c r="GJ62" s="19"/>
      <c r="GK62" s="19"/>
      <c r="GL62" s="19"/>
      <c r="GM62" s="19"/>
      <c r="GN62" s="19"/>
      <c r="GO62" s="19"/>
      <c r="GP62" s="19"/>
      <c r="GQ62" s="19"/>
      <c r="GR62" s="19"/>
      <c r="GS62" s="19"/>
      <c r="GT62" s="19"/>
      <c r="GU62" s="19"/>
      <c r="GV62" s="19"/>
      <c r="GW62" s="19"/>
      <c r="GX62" s="19"/>
      <c r="GY62" s="19"/>
      <c r="GZ62" s="19"/>
      <c r="HA62" s="19"/>
      <c r="HB62" s="19"/>
      <c r="HC62" s="19"/>
      <c r="HD62" s="19"/>
      <c r="HE62" s="19"/>
      <c r="HF62" s="4"/>
      <c r="HG62" s="7"/>
      <c r="HH62" s="7"/>
      <c r="HI62" s="7"/>
      <c r="HJ62" s="7"/>
    </row>
    <row r="63" spans="1:218" ht="18.600000000000001" customHeight="1" x14ac:dyDescent="0.3">
      <c r="A63" s="127" t="str">
        <f>Ledenlijst!J13</f>
        <v>Loots Ludo</v>
      </c>
      <c r="B63" s="30"/>
      <c r="C63" s="30"/>
      <c r="D63" s="30"/>
      <c r="E63" s="30"/>
      <c r="F63" s="30"/>
      <c r="G63" s="30"/>
      <c r="H63" s="30"/>
      <c r="I63" s="30" t="s">
        <v>66</v>
      </c>
      <c r="J63" s="31"/>
      <c r="K63" s="30"/>
      <c r="L63" s="30"/>
      <c r="M63" s="30"/>
      <c r="N63" s="30"/>
      <c r="O63" s="30"/>
      <c r="P63" s="30"/>
      <c r="Q63" s="30">
        <v>1</v>
      </c>
      <c r="R63" s="30"/>
      <c r="S63" s="30"/>
      <c r="T63" s="30"/>
      <c r="U63" s="30">
        <v>3</v>
      </c>
      <c r="V63" s="30" t="s">
        <v>52</v>
      </c>
      <c r="W63" s="30"/>
      <c r="X63" s="30"/>
      <c r="Y63" s="30"/>
      <c r="Z63" s="30"/>
      <c r="AA63" s="30"/>
      <c r="AB63" s="30"/>
      <c r="AC63" s="31"/>
      <c r="AD63" s="30">
        <v>1</v>
      </c>
      <c r="AE63" s="30"/>
      <c r="AF63" s="30"/>
      <c r="AG63" s="30"/>
      <c r="AH63" s="30"/>
      <c r="AI63" s="30"/>
      <c r="AJ63" s="30" t="s">
        <v>49</v>
      </c>
      <c r="AK63" s="30">
        <v>1</v>
      </c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4" t="s">
        <v>52</v>
      </c>
      <c r="AW63" s="30"/>
      <c r="AX63" s="30" t="s">
        <v>52</v>
      </c>
      <c r="AY63" s="30"/>
      <c r="AZ63" s="30">
        <v>1</v>
      </c>
      <c r="BA63" s="30"/>
      <c r="BB63" s="30"/>
      <c r="BC63" s="30"/>
      <c r="BD63" s="19"/>
      <c r="BE63" s="30"/>
      <c r="BF63" s="30"/>
      <c r="BG63" s="30">
        <v>1</v>
      </c>
      <c r="BH63" s="30"/>
      <c r="BI63" s="30"/>
      <c r="BJ63" s="30"/>
      <c r="BK63" s="30"/>
      <c r="BL63" s="30"/>
      <c r="BM63" s="30"/>
      <c r="BN63" s="30">
        <v>1</v>
      </c>
      <c r="BO63" s="30"/>
      <c r="BP63" s="30"/>
      <c r="BQ63" s="30"/>
      <c r="BR63" s="30"/>
      <c r="BS63" s="30"/>
      <c r="BT63" s="30"/>
      <c r="BU63" s="30">
        <v>1</v>
      </c>
      <c r="BV63" s="19"/>
      <c r="BW63" s="19"/>
      <c r="BX63" s="4"/>
      <c r="BY63" s="4"/>
      <c r="BZ63" s="19"/>
      <c r="CA63" s="19">
        <v>1</v>
      </c>
      <c r="CB63" s="19"/>
      <c r="CC63" s="19"/>
      <c r="CD63" s="19"/>
      <c r="CE63" s="19"/>
      <c r="CF63" s="19"/>
      <c r="CG63" s="19"/>
      <c r="CH63" s="19"/>
      <c r="CI63" s="19">
        <v>1</v>
      </c>
      <c r="CJ63" s="19"/>
      <c r="CK63" s="19"/>
      <c r="CL63" s="19"/>
      <c r="CM63" s="19"/>
      <c r="CN63" s="19">
        <v>3</v>
      </c>
      <c r="CO63" s="19"/>
      <c r="CP63" s="19"/>
      <c r="CQ63" s="19"/>
      <c r="CR63" s="19"/>
      <c r="CS63" s="19"/>
      <c r="CT63" s="19"/>
      <c r="CU63" s="19"/>
      <c r="CV63" s="19" t="s">
        <v>38</v>
      </c>
      <c r="CW63" s="19"/>
      <c r="CX63" s="19"/>
      <c r="CY63" s="19"/>
      <c r="CZ63" s="19"/>
      <c r="DA63" s="19"/>
      <c r="DB63" s="19"/>
      <c r="DC63" s="19">
        <v>1</v>
      </c>
      <c r="DD63" s="19"/>
      <c r="DE63" s="19" t="s">
        <v>52</v>
      </c>
      <c r="DF63" s="19"/>
      <c r="DG63" s="19"/>
      <c r="DH63" s="19"/>
      <c r="DI63" s="19"/>
      <c r="DJ63" s="19"/>
      <c r="DK63" s="19">
        <v>1</v>
      </c>
      <c r="DL63" s="19"/>
      <c r="DM63" s="19"/>
      <c r="DN63" s="19"/>
      <c r="DO63" s="19"/>
      <c r="DP63" s="19"/>
      <c r="DQ63" s="19">
        <v>1</v>
      </c>
      <c r="DR63" s="19"/>
      <c r="DS63" s="19"/>
      <c r="DT63" s="19"/>
      <c r="DU63" s="19"/>
      <c r="DV63" s="19"/>
      <c r="DW63" s="19"/>
      <c r="DX63" s="19"/>
      <c r="DY63" s="19">
        <v>1</v>
      </c>
      <c r="DZ63" s="19"/>
      <c r="EA63" s="19"/>
      <c r="EB63" s="19"/>
      <c r="EC63" s="19"/>
      <c r="ED63" s="19"/>
      <c r="EE63" s="19">
        <v>1</v>
      </c>
      <c r="EF63" s="19"/>
      <c r="EG63" s="19"/>
      <c r="EH63" s="4"/>
      <c r="EI63" s="4"/>
      <c r="EJ63" s="4"/>
      <c r="EK63" s="4"/>
      <c r="EL63" s="19">
        <v>1</v>
      </c>
      <c r="EM63" s="19"/>
      <c r="EN63" s="19"/>
      <c r="EO63" s="19"/>
      <c r="EP63" s="19"/>
      <c r="EQ63" s="19"/>
      <c r="ER63" s="19"/>
      <c r="ES63" s="19"/>
      <c r="ET63" s="19"/>
      <c r="EU63" s="19"/>
      <c r="EV63" s="19"/>
      <c r="EW63" s="19"/>
      <c r="EX63" s="19"/>
      <c r="EY63" s="19"/>
      <c r="EZ63" s="19"/>
      <c r="FA63" s="19"/>
      <c r="FB63" s="19"/>
      <c r="FC63" s="19"/>
      <c r="FD63" s="19"/>
      <c r="FE63" s="19"/>
      <c r="FF63" s="19"/>
      <c r="FG63" s="19"/>
      <c r="FH63" s="19"/>
      <c r="FI63" s="19"/>
      <c r="FJ63" s="19"/>
      <c r="FK63" s="19"/>
      <c r="FL63" s="19"/>
      <c r="FM63" s="19"/>
      <c r="FN63" s="19"/>
      <c r="FO63" s="19"/>
      <c r="FP63" s="19"/>
      <c r="FQ63" s="19"/>
      <c r="FR63" s="19"/>
      <c r="FS63" s="19"/>
      <c r="FT63" s="4"/>
      <c r="FU63" s="19"/>
      <c r="FV63" s="19"/>
      <c r="FW63" s="19"/>
      <c r="FX63" s="19"/>
      <c r="FY63" s="19"/>
      <c r="FZ63" s="19"/>
      <c r="GA63" s="19"/>
      <c r="GB63" s="19"/>
      <c r="GC63" s="19"/>
      <c r="GD63" s="19"/>
      <c r="GE63" s="19"/>
      <c r="GF63" s="19"/>
      <c r="GG63" s="19"/>
      <c r="GH63" s="19"/>
      <c r="GI63" s="19"/>
      <c r="GJ63" s="19"/>
      <c r="GK63" s="19"/>
      <c r="GL63" s="19"/>
      <c r="GM63" s="19"/>
      <c r="GN63" s="19"/>
      <c r="GO63" s="19"/>
      <c r="GP63" s="19"/>
      <c r="GQ63" s="19"/>
      <c r="GR63" s="19"/>
      <c r="GS63" s="19"/>
      <c r="GT63" s="19"/>
      <c r="GU63" s="19"/>
      <c r="GV63" s="19"/>
      <c r="GW63" s="19"/>
      <c r="GX63" s="19"/>
      <c r="GY63" s="19"/>
      <c r="GZ63" s="19"/>
      <c r="HA63" s="19"/>
      <c r="HB63" s="19"/>
      <c r="HC63" s="19"/>
      <c r="HD63" s="19"/>
      <c r="HE63" s="19"/>
      <c r="HF63" s="4"/>
      <c r="HG63" s="7"/>
      <c r="HH63" s="7"/>
      <c r="HI63" s="7"/>
      <c r="HJ63" s="7"/>
    </row>
    <row r="64" spans="1:218" ht="19.05" customHeight="1" x14ac:dyDescent="0.3">
      <c r="A64" s="127" t="str">
        <f>Ledenlijst!J14</f>
        <v>Mandiau Luc</v>
      </c>
      <c r="B64" s="30"/>
      <c r="C64" s="30"/>
      <c r="D64" s="30"/>
      <c r="E64" s="30"/>
      <c r="F64" s="30"/>
      <c r="G64" s="30"/>
      <c r="H64" s="30"/>
      <c r="I64" s="30"/>
      <c r="J64" s="30"/>
      <c r="K64" s="30">
        <v>1</v>
      </c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 t="s">
        <v>52</v>
      </c>
      <c r="AC64" s="30"/>
      <c r="AD64" s="30"/>
      <c r="AE64" s="30"/>
      <c r="AF64" s="30">
        <v>1</v>
      </c>
      <c r="AG64" s="169"/>
      <c r="AH64" s="30"/>
      <c r="AI64" s="30"/>
      <c r="AJ64" s="30"/>
      <c r="AK64" s="30"/>
      <c r="AL64" s="30">
        <v>1</v>
      </c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X64" s="30"/>
      <c r="AY64" s="30"/>
      <c r="AZ64" s="30">
        <v>1</v>
      </c>
      <c r="BA64" s="30"/>
      <c r="BB64" s="30"/>
      <c r="BC64" s="30"/>
      <c r="BD64" s="19"/>
      <c r="BE64" s="30"/>
      <c r="BF64" s="30"/>
      <c r="BG64" s="30"/>
      <c r="BH64" s="30"/>
      <c r="BI64" s="30"/>
      <c r="BJ64" s="30"/>
      <c r="BK64" s="30"/>
      <c r="BL64" s="30"/>
      <c r="BM64" s="30"/>
      <c r="BN64" s="30">
        <v>1</v>
      </c>
      <c r="BO64" s="30"/>
      <c r="BP64" s="30"/>
      <c r="BQ64" s="30"/>
      <c r="BR64" s="30"/>
      <c r="BS64" s="30"/>
      <c r="BT64" s="30"/>
      <c r="BU64" s="28">
        <v>1</v>
      </c>
      <c r="BV64" s="19"/>
      <c r="BW64" s="19"/>
      <c r="BX64" s="4"/>
      <c r="BY64" s="4"/>
      <c r="BZ64" s="19" t="s">
        <v>52</v>
      </c>
      <c r="CA64" s="19"/>
      <c r="CB64" s="19">
        <v>1</v>
      </c>
      <c r="CC64" s="19"/>
      <c r="CD64" s="19"/>
      <c r="CE64" s="19"/>
      <c r="CF64" s="19"/>
      <c r="CG64" s="19"/>
      <c r="CH64" s="19"/>
      <c r="CI64" s="19"/>
      <c r="CJ64" s="19">
        <v>1</v>
      </c>
      <c r="CK64" s="19"/>
      <c r="CL64" s="19"/>
      <c r="CM64" s="19"/>
      <c r="CN64" s="19"/>
      <c r="CO64" s="197"/>
      <c r="CP64" s="19"/>
      <c r="CQ64" s="19"/>
      <c r="CR64" s="19"/>
      <c r="CS64" s="19"/>
      <c r="CT64" s="19"/>
      <c r="CU64" s="19"/>
      <c r="CV64" s="19"/>
      <c r="CW64" s="19"/>
      <c r="CX64" s="19"/>
      <c r="CY64" s="19"/>
      <c r="DA64" s="19"/>
      <c r="DB64" s="19"/>
      <c r="DC64" s="19">
        <v>1</v>
      </c>
      <c r="DD64" s="19"/>
      <c r="DE64" s="19" t="s">
        <v>384</v>
      </c>
      <c r="DF64" s="19"/>
      <c r="DG64" s="19"/>
      <c r="DH64" s="19"/>
      <c r="DI64" s="19"/>
      <c r="DJ64" s="19"/>
      <c r="DK64" s="4">
        <v>1</v>
      </c>
      <c r="DL64" s="19"/>
      <c r="DM64" s="19"/>
      <c r="DN64" s="19"/>
      <c r="DO64" s="19"/>
      <c r="DP64" s="19"/>
      <c r="DQ64" s="19"/>
      <c r="DR64" s="19">
        <v>1</v>
      </c>
      <c r="DS64" s="19"/>
      <c r="DT64" s="19"/>
      <c r="DU64" s="19"/>
      <c r="DV64" s="19"/>
      <c r="DW64" s="19"/>
      <c r="DX64" s="19"/>
      <c r="DY64" s="19">
        <v>1</v>
      </c>
      <c r="DZ64" s="19"/>
      <c r="EA64" s="19"/>
      <c r="EB64" s="19"/>
      <c r="EC64" s="19"/>
      <c r="ED64" s="19"/>
      <c r="EE64" s="19"/>
      <c r="EF64" s="19"/>
      <c r="EG64" s="19"/>
      <c r="EH64" s="4"/>
      <c r="EI64" s="4"/>
      <c r="EJ64" s="4"/>
      <c r="EK64" s="4"/>
      <c r="EL64" s="19"/>
      <c r="EM64" s="19">
        <v>1</v>
      </c>
      <c r="EN64" s="19"/>
      <c r="EO64" s="19"/>
      <c r="EP64" s="19"/>
      <c r="EQ64" s="19"/>
      <c r="ER64" s="19"/>
      <c r="ES64" s="19"/>
      <c r="ET64" s="19"/>
      <c r="EU64" s="19"/>
      <c r="EV64" s="19"/>
      <c r="EW64" s="19"/>
      <c r="EX64" s="19"/>
      <c r="EY64" s="19"/>
      <c r="EZ64" s="19"/>
      <c r="FA64" s="19"/>
      <c r="FB64" s="19"/>
      <c r="FC64" s="19"/>
      <c r="FD64" s="19"/>
      <c r="FE64" s="19"/>
      <c r="FF64" s="19"/>
      <c r="FG64" s="19"/>
      <c r="FH64" s="19"/>
      <c r="FI64" s="19"/>
      <c r="FJ64" s="19"/>
      <c r="FK64" s="19"/>
      <c r="FL64" s="19"/>
      <c r="FM64" s="19"/>
      <c r="FN64" s="19"/>
      <c r="FO64" s="19"/>
      <c r="FP64" s="19"/>
      <c r="FQ64" s="19"/>
      <c r="FR64" s="19"/>
      <c r="FS64" s="19"/>
      <c r="FT64" s="4"/>
      <c r="FU64" s="19"/>
      <c r="FV64" s="19"/>
      <c r="FW64" s="19"/>
      <c r="FX64" s="19"/>
      <c r="FY64" s="19"/>
      <c r="FZ64" s="19"/>
      <c r="GA64" s="19"/>
      <c r="GB64" s="19"/>
      <c r="GC64" s="19"/>
      <c r="GD64" s="19"/>
      <c r="GE64" s="19"/>
      <c r="GF64" s="19"/>
      <c r="GG64" s="19"/>
      <c r="GH64" s="19"/>
      <c r="GI64" s="19"/>
      <c r="GJ64" s="19"/>
      <c r="GK64" s="19"/>
      <c r="GL64" s="19"/>
      <c r="GM64" s="19"/>
      <c r="GN64" s="19"/>
      <c r="GO64" s="19"/>
      <c r="GP64" s="19"/>
      <c r="GQ64" s="19"/>
      <c r="GR64" s="19"/>
      <c r="GS64" s="19"/>
      <c r="GT64" s="19"/>
      <c r="GU64" s="19"/>
      <c r="GV64" s="19"/>
      <c r="GW64" s="19"/>
      <c r="GX64" s="19"/>
      <c r="GY64" s="19"/>
      <c r="GZ64" s="19"/>
      <c r="HA64" s="19"/>
      <c r="HB64" s="19"/>
      <c r="HC64" s="19"/>
      <c r="HD64" s="19"/>
      <c r="HE64" s="19"/>
      <c r="HF64" s="4"/>
      <c r="HG64" s="7"/>
      <c r="HH64" s="7"/>
      <c r="HI64" s="7"/>
      <c r="HJ64" s="7"/>
    </row>
    <row r="65" spans="1:218" ht="19.05" customHeight="1" x14ac:dyDescent="0.3">
      <c r="A65" s="127" t="str">
        <f>Ledenlijst!J15</f>
        <v>Mannaerts Jos</v>
      </c>
      <c r="B65" s="30"/>
      <c r="C65" s="30"/>
      <c r="D65" s="30"/>
      <c r="E65" s="30"/>
      <c r="F65" s="30" t="s">
        <v>30</v>
      </c>
      <c r="G65" s="30" t="s">
        <v>37</v>
      </c>
      <c r="H65" s="30"/>
      <c r="I65" s="30"/>
      <c r="J65" s="30"/>
      <c r="K65" s="30"/>
      <c r="L65" s="30"/>
      <c r="M65" s="30"/>
      <c r="N65" s="30"/>
      <c r="O65" s="30">
        <v>3</v>
      </c>
      <c r="P65" s="30"/>
      <c r="Q65" s="30"/>
      <c r="R65" s="30"/>
      <c r="S65" s="30"/>
      <c r="T65" s="30"/>
      <c r="U65" s="30">
        <v>3</v>
      </c>
      <c r="V65" s="30" t="s">
        <v>82</v>
      </c>
      <c r="W65" s="30"/>
      <c r="X65" s="30"/>
      <c r="Y65" s="30"/>
      <c r="Z65" s="30"/>
      <c r="AA65" s="30">
        <v>3</v>
      </c>
      <c r="AB65" s="30"/>
      <c r="AC65" s="30"/>
      <c r="AD65" s="30" t="s">
        <v>40</v>
      </c>
      <c r="AE65" s="30"/>
      <c r="AF65" s="30"/>
      <c r="AG65" s="30"/>
      <c r="AH65" s="30"/>
      <c r="AI65" s="30"/>
      <c r="AJ65" s="30" t="s">
        <v>49</v>
      </c>
      <c r="AK65" s="30"/>
      <c r="AL65" s="30"/>
      <c r="AM65" s="30"/>
      <c r="AN65" s="30"/>
      <c r="AO65" s="30">
        <v>3</v>
      </c>
      <c r="AP65" s="30"/>
      <c r="AQ65" s="30"/>
      <c r="AR65" s="30"/>
      <c r="AS65" s="30"/>
      <c r="AT65" s="30"/>
      <c r="AU65" s="30"/>
      <c r="AV65" s="30"/>
      <c r="AW65" s="30">
        <v>3</v>
      </c>
      <c r="AX65" s="30"/>
      <c r="AY65" s="30"/>
      <c r="AZ65" s="30"/>
      <c r="BA65" s="30"/>
      <c r="BB65" s="30"/>
      <c r="BC65" s="30">
        <v>3</v>
      </c>
      <c r="BD65" s="19"/>
      <c r="BE65" s="30"/>
      <c r="BF65" s="30"/>
      <c r="BG65" s="30"/>
      <c r="BH65" s="30"/>
      <c r="BI65" s="30"/>
      <c r="BJ65" s="30"/>
      <c r="BK65" s="30"/>
      <c r="BL65" s="30">
        <v>3</v>
      </c>
      <c r="BM65" s="30"/>
      <c r="BN65" s="30"/>
      <c r="BO65" s="30"/>
      <c r="BP65" s="30"/>
      <c r="BQ65" s="30"/>
      <c r="BR65" s="30">
        <v>3</v>
      </c>
      <c r="BT65" s="30"/>
      <c r="BU65" s="28"/>
      <c r="BV65" s="19"/>
      <c r="BW65" s="19"/>
      <c r="BX65" s="4"/>
      <c r="BY65" s="4"/>
      <c r="BZ65" s="19" t="s">
        <v>82</v>
      </c>
      <c r="CA65" s="19">
        <v>3</v>
      </c>
      <c r="CB65" s="19"/>
      <c r="CC65" s="19"/>
      <c r="CD65" s="19"/>
      <c r="CE65" s="19">
        <v>3</v>
      </c>
      <c r="CF65" s="19"/>
      <c r="CG65" s="19"/>
      <c r="CH65" s="19"/>
      <c r="CI65" s="19"/>
      <c r="CJ65" s="19"/>
      <c r="CK65" s="19"/>
      <c r="CL65" s="19"/>
      <c r="CM65" s="19"/>
      <c r="CN65" s="19">
        <v>3</v>
      </c>
      <c r="CO65" s="195"/>
      <c r="CP65" s="19"/>
      <c r="CQ65" s="19"/>
      <c r="CR65" s="19"/>
      <c r="CS65" s="19"/>
      <c r="CT65" s="19">
        <v>3</v>
      </c>
      <c r="CU65" s="19"/>
      <c r="CV65" s="19" t="s">
        <v>40</v>
      </c>
      <c r="CW65" s="19"/>
      <c r="CX65" s="19"/>
      <c r="CY65" s="19"/>
      <c r="CZ65" s="19"/>
      <c r="DA65" s="19"/>
      <c r="DB65" s="19">
        <v>3</v>
      </c>
      <c r="DC65" s="19"/>
      <c r="DD65" s="19"/>
      <c r="DE65" s="19" t="s">
        <v>384</v>
      </c>
      <c r="DF65" s="19"/>
      <c r="DG65" s="19"/>
      <c r="DH65" s="19"/>
      <c r="DI65" s="19">
        <v>3</v>
      </c>
      <c r="DJ65" s="19"/>
      <c r="DK65" s="4"/>
      <c r="DL65" s="19"/>
      <c r="DM65" s="19"/>
      <c r="DN65" s="19"/>
      <c r="DO65" s="19">
        <v>3</v>
      </c>
      <c r="DP65" s="19"/>
      <c r="DQ65" s="19"/>
      <c r="DR65" s="19"/>
      <c r="DS65" s="19"/>
      <c r="DT65" s="19"/>
      <c r="DU65" s="19"/>
      <c r="DV65" s="19"/>
      <c r="DW65" s="19"/>
      <c r="DX65" s="19"/>
      <c r="DY65" s="19"/>
      <c r="DZ65" s="19"/>
      <c r="EA65" s="19"/>
      <c r="EB65" s="19"/>
      <c r="EC65" s="19"/>
      <c r="ED65" s="19"/>
      <c r="EE65" s="19"/>
      <c r="EF65" s="19"/>
      <c r="EG65" s="19"/>
      <c r="EH65" s="4"/>
      <c r="EI65" s="4"/>
      <c r="EJ65" s="4"/>
      <c r="EK65" s="4"/>
      <c r="EL65" s="19"/>
      <c r="EM65" s="19"/>
      <c r="EN65" s="19"/>
      <c r="EO65" s="19"/>
      <c r="EP65" s="19"/>
      <c r="EQ65" s="19"/>
      <c r="ER65" s="19"/>
      <c r="ES65" s="19"/>
      <c r="ET65" s="19"/>
      <c r="EU65" s="19"/>
      <c r="EV65" s="19"/>
      <c r="EW65" s="19"/>
      <c r="EX65" s="19"/>
      <c r="EY65" s="19"/>
      <c r="EZ65" s="19"/>
      <c r="FA65" s="19"/>
      <c r="FB65" s="19"/>
      <c r="FC65" s="19"/>
      <c r="FD65" s="19"/>
      <c r="FE65" s="19"/>
      <c r="FF65" s="19"/>
      <c r="FG65" s="19"/>
      <c r="FH65" s="19"/>
      <c r="FI65" s="19"/>
      <c r="FJ65" s="19"/>
      <c r="FK65" s="19"/>
      <c r="FL65" s="19"/>
      <c r="FM65" s="19"/>
      <c r="FN65" s="19"/>
      <c r="FO65" s="19"/>
      <c r="FP65" s="19"/>
      <c r="FQ65" s="19"/>
      <c r="FR65" s="19"/>
      <c r="FS65" s="19"/>
      <c r="FT65" s="4"/>
      <c r="FU65" s="19"/>
      <c r="FV65" s="19"/>
      <c r="FW65" s="19"/>
      <c r="FX65" s="19"/>
      <c r="FY65" s="19"/>
      <c r="FZ65" s="19"/>
      <c r="GA65" s="19"/>
      <c r="GB65" s="19"/>
      <c r="GC65" s="19"/>
      <c r="GD65" s="19"/>
      <c r="GE65" s="19"/>
      <c r="GF65" s="19"/>
      <c r="GG65" s="19"/>
      <c r="GH65" s="19"/>
      <c r="GI65" s="19"/>
      <c r="GJ65" s="19"/>
      <c r="GK65" s="19"/>
      <c r="GL65" s="19"/>
      <c r="GM65" s="19"/>
      <c r="GN65" s="19"/>
      <c r="GO65" s="19"/>
      <c r="GP65" s="19"/>
      <c r="GQ65" s="19"/>
      <c r="GR65" s="19"/>
      <c r="GS65" s="19"/>
      <c r="GT65" s="19"/>
      <c r="GU65" s="19"/>
      <c r="GV65" s="19"/>
      <c r="GW65" s="19"/>
      <c r="GX65" s="19"/>
      <c r="GY65" s="19"/>
      <c r="GZ65" s="19"/>
      <c r="HA65" s="19"/>
      <c r="HB65" s="19"/>
      <c r="HC65" s="19"/>
      <c r="HD65" s="19"/>
      <c r="HE65" s="19"/>
      <c r="HF65" s="4"/>
      <c r="HG65" s="7"/>
      <c r="HH65" s="7"/>
      <c r="HI65" s="7"/>
      <c r="HJ65" s="7"/>
    </row>
    <row r="66" spans="1:218" ht="19.05" customHeight="1" x14ac:dyDescent="0.3">
      <c r="A66" s="127" t="str">
        <f>Ledenlijst!J16</f>
        <v>Pol Pim</v>
      </c>
      <c r="B66" s="30"/>
      <c r="C66" s="30"/>
      <c r="D66" s="30"/>
      <c r="E66" s="30"/>
      <c r="F66" s="30"/>
      <c r="G66" s="30"/>
      <c r="H66" s="30">
        <v>3</v>
      </c>
      <c r="I66" s="30"/>
      <c r="J66" s="30"/>
      <c r="K66" s="30"/>
      <c r="L66" s="30"/>
      <c r="M66" s="30"/>
      <c r="N66" s="30"/>
      <c r="O66" s="30">
        <v>2</v>
      </c>
      <c r="P66" s="30"/>
      <c r="Q66" s="30"/>
      <c r="R66" s="30"/>
      <c r="S66" s="30"/>
      <c r="T66" s="30"/>
      <c r="U66" s="30"/>
      <c r="V66" s="30">
        <v>2</v>
      </c>
      <c r="W66" s="30"/>
      <c r="X66" s="30"/>
      <c r="Y66" s="30"/>
      <c r="Z66" s="30"/>
      <c r="AA66" s="30">
        <v>2</v>
      </c>
      <c r="AB66" s="30"/>
      <c r="AC66" s="30"/>
      <c r="AD66" s="30"/>
      <c r="AE66" s="30"/>
      <c r="AF66" s="30"/>
      <c r="AG66" s="30"/>
      <c r="AH66" s="30"/>
      <c r="AI66" s="30">
        <v>2</v>
      </c>
      <c r="AJ66" s="30"/>
      <c r="AK66" s="30"/>
      <c r="AL66" s="30"/>
      <c r="AM66" s="30"/>
      <c r="AN66" s="30"/>
      <c r="AO66" s="30">
        <v>2</v>
      </c>
      <c r="AP66" s="30"/>
      <c r="AQ66" s="30"/>
      <c r="AR66" s="30" t="s">
        <v>52</v>
      </c>
      <c r="AS66" s="30"/>
      <c r="AT66" s="30"/>
      <c r="AU66" s="30"/>
      <c r="AV66" s="30"/>
      <c r="AW66" s="30"/>
      <c r="AX66" s="30">
        <v>2</v>
      </c>
      <c r="AY66" s="30"/>
      <c r="AZ66" s="30"/>
      <c r="BA66" s="30"/>
      <c r="BB66" s="30"/>
      <c r="BC66" s="30"/>
      <c r="BD66" s="19"/>
      <c r="BE66" s="30">
        <v>2</v>
      </c>
      <c r="BF66" s="30" t="s">
        <v>52</v>
      </c>
      <c r="BG66" s="30"/>
      <c r="BH66" s="30"/>
      <c r="BI66" s="30"/>
      <c r="BJ66" s="30"/>
      <c r="BK66" s="30"/>
      <c r="BL66" s="30"/>
      <c r="BM66" s="30">
        <v>2</v>
      </c>
      <c r="BN66" s="115"/>
      <c r="BO66" s="30"/>
      <c r="BP66" s="30"/>
      <c r="BQ66" s="30">
        <v>2</v>
      </c>
      <c r="BR66" s="30"/>
      <c r="BS66" s="30"/>
      <c r="BT66" s="30"/>
      <c r="BV66" s="19"/>
      <c r="BW66" s="19"/>
      <c r="BX66" s="4">
        <v>2</v>
      </c>
      <c r="BY66" s="4"/>
      <c r="BZ66" s="19"/>
      <c r="CA66" s="19"/>
      <c r="CB66" s="115"/>
      <c r="CC66" s="19"/>
      <c r="CD66" s="19"/>
      <c r="CE66" s="19"/>
      <c r="CF66" s="19">
        <v>2</v>
      </c>
      <c r="CG66" s="19" t="s">
        <v>52</v>
      </c>
      <c r="CH66" s="20"/>
      <c r="CI66" s="19"/>
      <c r="CJ66" s="19"/>
      <c r="CK66" s="19"/>
      <c r="CL66" s="19">
        <v>2</v>
      </c>
      <c r="CM66" s="115"/>
      <c r="CN66" s="19"/>
      <c r="CO66" s="19"/>
      <c r="CP66" s="19"/>
      <c r="CQ66" s="19"/>
      <c r="CR66" s="19"/>
      <c r="CS66" s="19"/>
      <c r="CT66" s="115"/>
      <c r="CU66" s="19">
        <v>2</v>
      </c>
      <c r="CV66" s="19"/>
      <c r="CW66" s="19"/>
      <c r="CX66" s="19"/>
      <c r="CY66" s="19"/>
      <c r="CZ66" s="19"/>
      <c r="DA66" s="19">
        <v>2</v>
      </c>
      <c r="DB66" s="19"/>
      <c r="DC66" s="19"/>
      <c r="DD66" s="19"/>
      <c r="DE66" s="19" t="s">
        <v>384</v>
      </c>
      <c r="DF66" s="19"/>
      <c r="DG66" s="19">
        <v>2</v>
      </c>
      <c r="DH66" s="19"/>
      <c r="DI66" s="19"/>
      <c r="DJ66" s="19"/>
      <c r="DK66" s="4"/>
      <c r="DL66" s="19"/>
      <c r="DM66" s="19"/>
      <c r="DN66" s="19"/>
      <c r="DO66" s="19">
        <v>2</v>
      </c>
      <c r="DP66" s="19"/>
      <c r="DQ66" s="19"/>
      <c r="DR66" s="19"/>
      <c r="DS66" s="19"/>
      <c r="DT66" s="19"/>
      <c r="DU66" s="19"/>
      <c r="DV66" s="19"/>
      <c r="DW66" s="19"/>
      <c r="DX66" s="19"/>
      <c r="DY66" s="19"/>
      <c r="DZ66" s="19"/>
      <c r="EA66" s="19"/>
      <c r="EB66" s="19"/>
      <c r="EC66" s="19"/>
      <c r="ED66" s="19"/>
      <c r="EE66" s="19"/>
      <c r="EF66" s="19"/>
      <c r="EG66" s="19"/>
      <c r="EH66" s="4"/>
      <c r="EI66" s="4"/>
      <c r="EJ66" s="4"/>
      <c r="EK66" s="4"/>
      <c r="EL66" s="19"/>
      <c r="EM66" s="19"/>
      <c r="EN66" s="19"/>
      <c r="EO66" s="19"/>
      <c r="EP66" s="19"/>
      <c r="EQ66" s="19"/>
      <c r="ER66" s="19"/>
      <c r="ES66" s="19"/>
      <c r="ET66" s="19"/>
      <c r="EU66" s="19"/>
      <c r="EV66" s="19"/>
      <c r="EW66" s="19"/>
      <c r="EX66" s="19"/>
      <c r="EY66" s="19"/>
      <c r="EZ66" s="19"/>
      <c r="FA66" s="19"/>
      <c r="FB66" s="19"/>
      <c r="FC66" s="19"/>
      <c r="FD66" s="19"/>
      <c r="FE66" s="19"/>
      <c r="FF66" s="19"/>
      <c r="FG66" s="19"/>
      <c r="FH66" s="19"/>
      <c r="FI66" s="19"/>
      <c r="FJ66" s="19"/>
      <c r="FK66" s="19"/>
      <c r="FL66" s="19"/>
      <c r="FM66" s="19"/>
      <c r="FN66" s="19"/>
      <c r="FO66" s="19"/>
      <c r="FP66" s="19"/>
      <c r="FQ66" s="19"/>
      <c r="FR66" s="19"/>
      <c r="FS66" s="19"/>
      <c r="FT66" s="4"/>
      <c r="FU66" s="19"/>
      <c r="FV66" s="19"/>
      <c r="FW66" s="19"/>
      <c r="FX66" s="19"/>
      <c r="FY66" s="19"/>
      <c r="FZ66" s="19"/>
      <c r="GA66" s="19"/>
      <c r="GB66" s="19"/>
      <c r="GC66" s="19"/>
      <c r="GD66" s="19"/>
      <c r="GE66" s="19"/>
      <c r="GF66" s="19"/>
      <c r="GG66" s="19"/>
      <c r="GH66" s="19"/>
      <c r="GI66" s="19"/>
      <c r="GJ66" s="19"/>
      <c r="GK66" s="19"/>
      <c r="GL66" s="19"/>
      <c r="GM66" s="19"/>
      <c r="GN66" s="19"/>
      <c r="GO66" s="19"/>
      <c r="GP66" s="19"/>
      <c r="GQ66" s="19"/>
      <c r="GR66" s="19"/>
      <c r="GS66" s="19"/>
      <c r="GT66" s="19"/>
      <c r="GU66" s="19"/>
      <c r="GV66" s="19"/>
      <c r="GW66" s="19"/>
      <c r="GX66" s="19"/>
      <c r="GY66" s="19"/>
      <c r="GZ66" s="19"/>
      <c r="HA66" s="19"/>
      <c r="HB66" s="19"/>
      <c r="HC66" s="19"/>
      <c r="HD66" s="19"/>
      <c r="HE66" s="19"/>
      <c r="HF66" s="4"/>
      <c r="HG66" s="7"/>
      <c r="HH66" s="7"/>
      <c r="HI66" s="7"/>
      <c r="HJ66" s="7"/>
    </row>
    <row r="67" spans="1:218" ht="19.05" customHeight="1" x14ac:dyDescent="0.3">
      <c r="A67" s="127" t="str">
        <f>Ledenlijst!J17</f>
        <v>Slegers Eddie</v>
      </c>
      <c r="B67" s="30"/>
      <c r="C67" s="30"/>
      <c r="D67" s="19"/>
      <c r="E67" s="19"/>
      <c r="F67" s="30" t="s">
        <v>66</v>
      </c>
      <c r="G67" s="30" t="s">
        <v>66</v>
      </c>
      <c r="H67" s="30" t="s">
        <v>66</v>
      </c>
      <c r="I67" s="30" t="s">
        <v>66</v>
      </c>
      <c r="J67" s="30" t="s">
        <v>66</v>
      </c>
      <c r="K67" s="19"/>
      <c r="L67" s="19" t="s">
        <v>66</v>
      </c>
      <c r="M67" s="30" t="s">
        <v>66</v>
      </c>
      <c r="N67" s="30" t="s">
        <v>66</v>
      </c>
      <c r="O67" s="30" t="s">
        <v>66</v>
      </c>
      <c r="P67" s="30" t="s">
        <v>66</v>
      </c>
      <c r="Q67" s="30" t="s">
        <v>66</v>
      </c>
      <c r="R67" s="19"/>
      <c r="S67" s="19"/>
      <c r="T67" s="30" t="s">
        <v>66</v>
      </c>
      <c r="U67" s="30" t="s">
        <v>66</v>
      </c>
      <c r="V67" s="30" t="s">
        <v>66</v>
      </c>
      <c r="W67" s="30" t="s">
        <v>66</v>
      </c>
      <c r="X67" s="30" t="s">
        <v>66</v>
      </c>
      <c r="Y67" s="19"/>
      <c r="Z67" s="19"/>
      <c r="AA67" s="30" t="s">
        <v>66</v>
      </c>
      <c r="AB67" s="30" t="s">
        <v>66</v>
      </c>
      <c r="AC67" s="30" t="s">
        <v>66</v>
      </c>
      <c r="AD67" s="30" t="s">
        <v>66</v>
      </c>
      <c r="AE67" s="30" t="s">
        <v>66</v>
      </c>
      <c r="AF67" s="19"/>
      <c r="AG67" s="19"/>
      <c r="AH67" s="30" t="s">
        <v>66</v>
      </c>
      <c r="AI67" s="30" t="s">
        <v>66</v>
      </c>
      <c r="AJ67" s="30" t="s">
        <v>66</v>
      </c>
      <c r="AK67" s="30" t="s">
        <v>66</v>
      </c>
      <c r="AL67" s="30" t="s">
        <v>66</v>
      </c>
      <c r="AM67" s="30"/>
      <c r="AN67" s="30"/>
      <c r="AO67" s="30" t="s">
        <v>66</v>
      </c>
      <c r="AP67" s="30" t="s">
        <v>66</v>
      </c>
      <c r="AQ67" s="30" t="s">
        <v>66</v>
      </c>
      <c r="AR67" s="30" t="s">
        <v>66</v>
      </c>
      <c r="AS67" s="30" t="s">
        <v>66</v>
      </c>
      <c r="AT67" s="19"/>
      <c r="AU67" s="19"/>
      <c r="AV67" s="30" t="s">
        <v>66</v>
      </c>
      <c r="AW67" s="30" t="s">
        <v>66</v>
      </c>
      <c r="AX67" s="30" t="s">
        <v>66</v>
      </c>
      <c r="AY67" s="30" t="s">
        <v>66</v>
      </c>
      <c r="AZ67" s="30" t="s">
        <v>66</v>
      </c>
      <c r="BA67" s="19"/>
      <c r="BB67" s="19"/>
      <c r="BC67" s="30" t="s">
        <v>66</v>
      </c>
      <c r="BD67" s="30" t="s">
        <v>66</v>
      </c>
      <c r="BE67" s="30" t="s">
        <v>66</v>
      </c>
      <c r="BF67" s="30" t="s">
        <v>66</v>
      </c>
      <c r="BG67" s="30" t="s">
        <v>66</v>
      </c>
      <c r="BH67" s="19"/>
      <c r="BI67" s="19"/>
      <c r="BJ67" s="30" t="s">
        <v>30</v>
      </c>
      <c r="BK67" s="30"/>
      <c r="BL67" s="30"/>
      <c r="BM67" s="30" t="s">
        <v>52</v>
      </c>
      <c r="BN67" s="30"/>
      <c r="BO67" s="19"/>
      <c r="BP67" s="19"/>
      <c r="BQ67" s="30"/>
      <c r="BR67" s="30" t="s">
        <v>30</v>
      </c>
      <c r="BS67" s="30"/>
      <c r="BT67" s="30"/>
      <c r="BU67" s="28" t="s">
        <v>25</v>
      </c>
      <c r="BV67" s="19"/>
      <c r="BW67" s="19"/>
      <c r="BX67" s="4"/>
      <c r="BY67" s="4"/>
      <c r="BZ67" s="19"/>
      <c r="CA67" s="19" t="s">
        <v>30</v>
      </c>
      <c r="CB67" s="19"/>
      <c r="CC67" s="19"/>
      <c r="CD67" s="19"/>
      <c r="CE67" s="19" t="s">
        <v>30</v>
      </c>
      <c r="CF67" s="19"/>
      <c r="CG67" s="19" t="s">
        <v>52</v>
      </c>
      <c r="CH67" s="20"/>
      <c r="CI67" s="19"/>
      <c r="CJ67" s="19"/>
      <c r="CK67" s="19"/>
      <c r="CL67" s="19"/>
      <c r="CM67" s="19"/>
      <c r="CN67" s="19" t="s">
        <v>30</v>
      </c>
      <c r="CO67" s="19"/>
      <c r="CP67" s="19"/>
      <c r="CQ67" s="19"/>
      <c r="CR67" s="19"/>
      <c r="CS67" s="19"/>
      <c r="CT67" s="19"/>
      <c r="CU67" s="19" t="s">
        <v>30</v>
      </c>
      <c r="CV67" s="19"/>
      <c r="CW67" s="19"/>
      <c r="CX67" s="19"/>
      <c r="CY67" s="19"/>
      <c r="CZ67" s="19"/>
      <c r="DA67" s="19" t="s">
        <v>30</v>
      </c>
      <c r="DB67" s="19"/>
      <c r="DC67" s="19"/>
      <c r="DD67" s="19"/>
      <c r="DE67" s="19" t="s">
        <v>384</v>
      </c>
      <c r="DF67" s="19"/>
      <c r="DG67" s="19" t="s">
        <v>30</v>
      </c>
      <c r="DH67" s="19"/>
      <c r="DI67" s="19"/>
      <c r="DJ67" s="19"/>
      <c r="DK67" s="4"/>
      <c r="DL67" s="19"/>
      <c r="DM67" s="19"/>
      <c r="DN67" s="19" t="s">
        <v>30</v>
      </c>
      <c r="DO67" s="19"/>
      <c r="DP67" s="19"/>
      <c r="DQ67" s="19"/>
      <c r="DR67" s="19"/>
      <c r="DS67" s="19"/>
      <c r="DT67" s="19"/>
      <c r="DU67" s="19"/>
      <c r="DV67" s="19"/>
      <c r="DW67" s="19"/>
      <c r="DX67" s="19"/>
      <c r="DY67" s="19"/>
      <c r="DZ67" s="19"/>
      <c r="EA67" s="19"/>
      <c r="EB67" s="19"/>
      <c r="EC67" s="19"/>
      <c r="ED67" s="19"/>
      <c r="EE67" s="19"/>
      <c r="EF67" s="19"/>
      <c r="EG67" s="19"/>
      <c r="EH67" s="4"/>
      <c r="EI67" s="4"/>
      <c r="EJ67" s="4"/>
      <c r="EK67" s="4"/>
      <c r="EL67" s="19"/>
      <c r="EM67" s="19"/>
      <c r="EN67" s="19"/>
      <c r="EO67" s="19"/>
      <c r="EP67" s="19"/>
      <c r="EQ67" s="19"/>
      <c r="ER67" s="19"/>
      <c r="ES67" s="19"/>
      <c r="ET67" s="19"/>
      <c r="EU67" s="19"/>
      <c r="EV67" s="19"/>
      <c r="EW67" s="19"/>
      <c r="EX67" s="19"/>
      <c r="EY67" s="19"/>
      <c r="EZ67" s="19"/>
      <c r="FA67" s="19"/>
      <c r="FB67" s="19"/>
      <c r="FC67" s="19"/>
      <c r="FD67" s="19"/>
      <c r="FE67" s="19"/>
      <c r="FF67" s="19"/>
      <c r="FG67" s="19"/>
      <c r="FH67" s="19"/>
      <c r="FI67" s="19"/>
      <c r="FJ67" s="19"/>
      <c r="FK67" s="19"/>
      <c r="FL67" s="19"/>
      <c r="FM67" s="19"/>
      <c r="FN67" s="19"/>
      <c r="FO67" s="19"/>
      <c r="FP67" s="19"/>
      <c r="FQ67" s="19"/>
      <c r="FR67" s="19"/>
      <c r="FS67" s="19"/>
      <c r="FT67" s="4"/>
      <c r="FU67" s="19"/>
      <c r="FV67" s="19"/>
      <c r="FW67" s="19"/>
      <c r="FX67" s="19"/>
      <c r="FY67" s="19"/>
      <c r="FZ67" s="19"/>
      <c r="GA67" s="19"/>
      <c r="GB67" s="19"/>
      <c r="GC67" s="19"/>
      <c r="GD67" s="19"/>
      <c r="GE67" s="19"/>
      <c r="GF67" s="19"/>
      <c r="GG67" s="19"/>
      <c r="GH67" s="19"/>
      <c r="GI67" s="19"/>
      <c r="GJ67" s="19"/>
      <c r="GK67" s="19"/>
      <c r="GL67" s="19"/>
      <c r="GM67" s="19"/>
      <c r="GN67" s="19"/>
      <c r="GO67" s="19"/>
      <c r="GP67" s="19"/>
      <c r="GQ67" s="19"/>
      <c r="GR67" s="19"/>
      <c r="GS67" s="19"/>
      <c r="GT67" s="19"/>
      <c r="GU67" s="19"/>
      <c r="GV67" s="19"/>
      <c r="GW67" s="19"/>
      <c r="GX67" s="19"/>
      <c r="GY67" s="19"/>
      <c r="GZ67" s="19"/>
      <c r="HA67" s="19"/>
      <c r="HB67" s="19"/>
      <c r="HC67" s="19"/>
      <c r="HD67" s="19"/>
      <c r="HE67" s="19"/>
      <c r="HF67" s="4"/>
      <c r="HG67" s="7"/>
      <c r="HH67" s="7"/>
      <c r="HI67" s="7"/>
      <c r="HJ67" s="7"/>
    </row>
    <row r="68" spans="1:218" ht="19.05" customHeight="1" x14ac:dyDescent="0.3">
      <c r="A68" s="127" t="str">
        <f>Ledenlijst!J18</f>
        <v>Smeets Willy</v>
      </c>
      <c r="B68" s="30"/>
      <c r="C68" s="30"/>
      <c r="D68" s="30"/>
      <c r="E68" s="30"/>
      <c r="F68" s="30">
        <v>3</v>
      </c>
      <c r="G68" s="30"/>
      <c r="H68" s="30" t="s">
        <v>66</v>
      </c>
      <c r="I68" s="30"/>
      <c r="J68" s="30"/>
      <c r="K68" s="30"/>
      <c r="L68" s="30"/>
      <c r="M68" s="30" t="s">
        <v>38</v>
      </c>
      <c r="N68" s="30"/>
      <c r="O68" s="30"/>
      <c r="P68" s="30" t="s">
        <v>52</v>
      </c>
      <c r="Q68" s="30"/>
      <c r="R68" s="30"/>
      <c r="S68" s="30"/>
      <c r="T68" s="30"/>
      <c r="U68" s="30">
        <v>3</v>
      </c>
      <c r="V68" s="4"/>
      <c r="W68" s="30"/>
      <c r="X68" s="30"/>
      <c r="Y68" s="30"/>
      <c r="Z68" s="30"/>
      <c r="AA68" s="30"/>
      <c r="AB68" s="30" t="s">
        <v>38</v>
      </c>
      <c r="AC68" s="30"/>
      <c r="AD68" s="30"/>
      <c r="AE68" s="30"/>
      <c r="AF68" s="30"/>
      <c r="AG68" s="30"/>
      <c r="AH68" s="30" t="s">
        <v>66</v>
      </c>
      <c r="AI68" s="30" t="s">
        <v>52</v>
      </c>
      <c r="AJ68" s="30"/>
      <c r="AK68" s="30"/>
      <c r="AL68" s="30"/>
      <c r="AM68" s="30"/>
      <c r="AN68" s="30"/>
      <c r="AO68" s="30"/>
      <c r="AP68" s="30"/>
      <c r="AQ68" s="30"/>
      <c r="AR68" s="30" t="s">
        <v>38</v>
      </c>
      <c r="AS68" s="30"/>
      <c r="AT68" s="30"/>
      <c r="AU68" s="30"/>
      <c r="AV68" s="30" t="s">
        <v>66</v>
      </c>
      <c r="AW68" s="30"/>
      <c r="AX68" s="30"/>
      <c r="AY68" s="30"/>
      <c r="AZ68" s="30"/>
      <c r="BA68" s="30"/>
      <c r="BB68" s="30"/>
      <c r="BC68" s="30"/>
      <c r="BD68" s="19"/>
      <c r="BE68" s="30" t="s">
        <v>30</v>
      </c>
      <c r="BF68" s="30"/>
      <c r="BG68" s="30">
        <v>1</v>
      </c>
      <c r="BH68" s="30"/>
      <c r="BI68" s="30"/>
      <c r="BJ68" s="30"/>
      <c r="BK68" s="30"/>
      <c r="BL68" s="30" t="s">
        <v>52</v>
      </c>
      <c r="BM68" s="30" t="s">
        <v>38</v>
      </c>
      <c r="BN68" s="30"/>
      <c r="BO68" s="30"/>
      <c r="BP68" s="30"/>
      <c r="BQ68" s="30"/>
      <c r="BR68" s="30"/>
      <c r="BS68" s="30"/>
      <c r="BT68" s="30" t="s">
        <v>38</v>
      </c>
      <c r="BU68" s="28"/>
      <c r="BV68" s="19"/>
      <c r="BW68" s="19"/>
      <c r="BX68" s="4" t="s">
        <v>66</v>
      </c>
      <c r="BY68" s="4"/>
      <c r="BZ68" s="19"/>
      <c r="CA68" s="19">
        <v>1</v>
      </c>
      <c r="CB68" s="19"/>
      <c r="CC68" s="19"/>
      <c r="CD68" s="19"/>
      <c r="CE68" s="19" t="s">
        <v>38</v>
      </c>
      <c r="CF68" s="19"/>
      <c r="CG68" s="19"/>
      <c r="CH68" s="19"/>
      <c r="CI68" s="19"/>
      <c r="CJ68" s="19"/>
      <c r="CK68" s="19"/>
      <c r="CL68" s="19"/>
      <c r="CM68" s="19" t="s">
        <v>38</v>
      </c>
      <c r="CN68" s="19" t="s">
        <v>52</v>
      </c>
      <c r="CO68" s="19"/>
      <c r="CP68" s="19"/>
      <c r="CQ68" s="19"/>
      <c r="CR68" s="19"/>
      <c r="CS68" s="19"/>
      <c r="CT68" s="19"/>
      <c r="CU68" s="19"/>
      <c r="CV68" s="19" t="s">
        <v>38</v>
      </c>
      <c r="CW68" s="19"/>
      <c r="CX68" s="19"/>
      <c r="CY68" s="19"/>
      <c r="CZ68" s="19"/>
      <c r="DA68" s="19">
        <v>3</v>
      </c>
      <c r="DB68" s="19"/>
      <c r="DC68" s="19"/>
      <c r="DD68" s="19"/>
      <c r="DE68" s="19" t="s">
        <v>384</v>
      </c>
      <c r="DF68" s="19"/>
      <c r="DG68" s="19"/>
      <c r="DH68" s="19"/>
      <c r="DI68" s="19"/>
      <c r="DJ68" s="19"/>
      <c r="DK68" s="4">
        <v>1</v>
      </c>
      <c r="DL68" s="19"/>
      <c r="DM68" s="19"/>
      <c r="DN68" s="19"/>
      <c r="DO68" s="19">
        <v>3</v>
      </c>
      <c r="DP68" s="19"/>
      <c r="DQ68" s="19"/>
      <c r="DR68" s="19"/>
      <c r="DS68" s="19"/>
      <c r="DT68" s="19"/>
      <c r="DU68" s="19"/>
      <c r="DV68" s="19"/>
      <c r="DW68" s="19"/>
      <c r="DX68" s="19"/>
      <c r="DY68" s="19"/>
      <c r="DZ68" s="19"/>
      <c r="EA68" s="19"/>
      <c r="EB68" s="19"/>
      <c r="EC68" s="19"/>
      <c r="ED68" s="19"/>
      <c r="EE68" s="19"/>
      <c r="EF68" s="19"/>
      <c r="EG68" s="19"/>
      <c r="EH68" s="4"/>
      <c r="EI68" s="4"/>
      <c r="EJ68" s="4"/>
      <c r="EK68" s="4"/>
      <c r="EL68" s="19"/>
      <c r="EM68" s="19"/>
      <c r="EN68" s="19"/>
      <c r="EO68" s="19"/>
      <c r="EP68" s="19"/>
      <c r="EQ68" s="19"/>
      <c r="ER68" s="19"/>
      <c r="ES68" s="19"/>
      <c r="ET68" s="19"/>
      <c r="EU68" s="19"/>
      <c r="EV68" s="19"/>
      <c r="EW68" s="19"/>
      <c r="EX68" s="19"/>
      <c r="EY68" s="19"/>
      <c r="EZ68" s="19"/>
      <c r="FA68" s="19"/>
      <c r="FB68" s="19"/>
      <c r="FC68" s="19"/>
      <c r="FD68" s="19"/>
      <c r="FE68" s="19"/>
      <c r="FF68" s="19"/>
      <c r="FG68" s="19"/>
      <c r="FH68" s="19"/>
      <c r="FI68" s="19"/>
      <c r="FJ68" s="19"/>
      <c r="FK68" s="19"/>
      <c r="FL68" s="19"/>
      <c r="FM68" s="19"/>
      <c r="FN68" s="19"/>
      <c r="FO68" s="19"/>
      <c r="FP68" s="19"/>
      <c r="FQ68" s="19"/>
      <c r="FR68" s="19"/>
      <c r="FS68" s="19"/>
      <c r="FT68" s="4"/>
      <c r="FU68" s="19"/>
      <c r="FV68" s="19"/>
      <c r="FW68" s="19"/>
      <c r="FX68" s="19"/>
      <c r="FY68" s="19"/>
      <c r="FZ68" s="19"/>
      <c r="GA68" s="19"/>
      <c r="GB68" s="19"/>
      <c r="GC68" s="19"/>
      <c r="GD68" s="19"/>
      <c r="GE68" s="19"/>
      <c r="GF68" s="19"/>
      <c r="GG68" s="19"/>
      <c r="GH68" s="19"/>
      <c r="GI68" s="19"/>
      <c r="GJ68" s="19"/>
      <c r="GK68" s="19"/>
      <c r="GL68" s="19"/>
      <c r="GM68" s="19"/>
      <c r="GN68" s="19"/>
      <c r="GO68" s="19"/>
      <c r="GP68" s="19"/>
      <c r="GQ68" s="19"/>
      <c r="GR68" s="19"/>
      <c r="GS68" s="19"/>
      <c r="GT68" s="19"/>
      <c r="GU68" s="19"/>
      <c r="GV68" s="19"/>
      <c r="GW68" s="19"/>
      <c r="GX68" s="19"/>
      <c r="GY68" s="19"/>
      <c r="GZ68" s="19"/>
      <c r="HA68" s="19"/>
      <c r="HB68" s="19"/>
      <c r="HC68" s="19"/>
      <c r="HD68" s="19"/>
      <c r="HE68" s="19"/>
      <c r="HF68" s="4"/>
      <c r="HG68" s="7"/>
      <c r="HH68" s="7"/>
      <c r="HI68" s="7"/>
      <c r="HJ68" s="7"/>
    </row>
    <row r="69" spans="1:218" ht="19.05" customHeight="1" x14ac:dyDescent="0.3">
      <c r="A69" s="127" t="str">
        <f>Ledenlijst!J19</f>
        <v>Steenhuysen Patricia</v>
      </c>
      <c r="B69" s="4"/>
      <c r="C69" s="4"/>
      <c r="D69" s="4"/>
      <c r="E69" s="4"/>
      <c r="F69" s="4"/>
      <c r="G69" s="4"/>
      <c r="H69" s="4"/>
      <c r="I69" s="4">
        <v>4</v>
      </c>
      <c r="J69" s="30" t="s">
        <v>37</v>
      </c>
      <c r="K69" s="4"/>
      <c r="L69" s="4"/>
      <c r="M69" s="4"/>
      <c r="N69" s="4">
        <v>4</v>
      </c>
      <c r="O69" s="4"/>
      <c r="P69" s="4" t="s">
        <v>42</v>
      </c>
      <c r="Q69" s="4"/>
      <c r="R69" s="4"/>
      <c r="S69" s="4"/>
      <c r="T69" s="4"/>
      <c r="U69" s="4"/>
      <c r="V69" s="4"/>
      <c r="W69" s="4" t="s">
        <v>52</v>
      </c>
      <c r="X69" s="4">
        <v>4</v>
      </c>
      <c r="Y69" s="4"/>
      <c r="Z69" s="4"/>
      <c r="AA69" s="4"/>
      <c r="AB69" s="4"/>
      <c r="AC69" s="8"/>
      <c r="AD69" s="4">
        <v>4</v>
      </c>
      <c r="AE69" s="4"/>
      <c r="AF69" s="4"/>
      <c r="AG69" s="4"/>
      <c r="AH69" s="4"/>
      <c r="AI69" s="4"/>
      <c r="AJ69" s="4" t="s">
        <v>49</v>
      </c>
      <c r="AK69" s="4">
        <v>4</v>
      </c>
      <c r="AL69" s="4"/>
      <c r="AM69" s="4"/>
      <c r="AN69" s="4"/>
      <c r="AO69" s="4">
        <v>4</v>
      </c>
      <c r="AP69" s="4" t="s">
        <v>0</v>
      </c>
      <c r="AQ69" s="4"/>
      <c r="AR69" s="4"/>
      <c r="AS69" s="4"/>
      <c r="AT69" s="4"/>
      <c r="AU69" s="4"/>
      <c r="AV69" s="4" t="s">
        <v>52</v>
      </c>
      <c r="AW69" s="4"/>
      <c r="AX69" s="30"/>
      <c r="AY69" s="4">
        <v>4</v>
      </c>
      <c r="AZ69" s="4"/>
      <c r="BA69" s="4"/>
      <c r="BB69" s="4"/>
      <c r="BC69" s="4"/>
      <c r="BD69" s="19"/>
      <c r="BE69" s="4"/>
      <c r="BF69" s="30">
        <v>4</v>
      </c>
      <c r="BG69" s="102"/>
      <c r="BH69" s="4"/>
      <c r="BI69" s="4"/>
      <c r="BJ69" s="4"/>
      <c r="BK69" s="4" t="s">
        <v>52</v>
      </c>
      <c r="BL69" s="4"/>
      <c r="BM69" s="4">
        <v>4</v>
      </c>
      <c r="BN69" s="4"/>
      <c r="BO69" s="4"/>
      <c r="BP69" s="4"/>
      <c r="BQ69" s="19"/>
      <c r="BR69" s="4">
        <v>4</v>
      </c>
      <c r="BS69" s="4"/>
      <c r="BT69" s="4" t="s">
        <v>66</v>
      </c>
      <c r="BU69" s="4"/>
      <c r="BV69" s="4"/>
      <c r="BW69" s="4"/>
      <c r="BX69" s="19"/>
      <c r="BY69" s="4"/>
      <c r="BZ69" s="4"/>
      <c r="CA69" s="8">
        <v>4</v>
      </c>
      <c r="CB69" s="4"/>
      <c r="CC69" s="4"/>
      <c r="CD69" s="4"/>
      <c r="CE69" s="4"/>
      <c r="CF69" s="4"/>
      <c r="CG69" s="4"/>
      <c r="CH69" s="4">
        <v>4</v>
      </c>
      <c r="CI69" s="4"/>
      <c r="CJ69" s="4"/>
      <c r="CK69" s="4"/>
      <c r="CL69" s="19"/>
      <c r="CM69" s="4"/>
      <c r="CN69" s="4"/>
      <c r="CO69" s="4">
        <v>4</v>
      </c>
      <c r="CP69" s="4"/>
      <c r="CQ69" s="4"/>
      <c r="CR69" s="4"/>
      <c r="CS69" s="4"/>
      <c r="CT69" s="4"/>
      <c r="CU69" s="4"/>
      <c r="CV69" s="4">
        <v>4</v>
      </c>
      <c r="CW69" s="4"/>
      <c r="CX69" s="4"/>
      <c r="CY69" s="4"/>
      <c r="CZ69" s="4">
        <v>4</v>
      </c>
      <c r="DA69" s="4"/>
      <c r="DB69" s="4"/>
      <c r="DC69" s="4"/>
      <c r="DD69" s="4"/>
      <c r="DE69" s="4" t="s">
        <v>384</v>
      </c>
      <c r="DF69" s="4"/>
      <c r="DG69" s="4"/>
      <c r="DH69" s="4"/>
      <c r="DI69" s="4"/>
      <c r="DJ69" s="4">
        <v>4</v>
      </c>
      <c r="DK69" s="4"/>
      <c r="DL69" s="4"/>
      <c r="DM69" s="4"/>
      <c r="DN69" s="4"/>
      <c r="DO69" s="4"/>
      <c r="DP69" s="4"/>
      <c r="DQ69" s="4">
        <v>4</v>
      </c>
      <c r="DR69" s="4"/>
      <c r="DS69" s="4"/>
      <c r="DT69" s="4"/>
      <c r="DU69" s="4"/>
      <c r="DV69" s="4"/>
      <c r="DW69" s="4">
        <v>4</v>
      </c>
      <c r="DX69" s="4"/>
      <c r="DY69" s="4"/>
      <c r="DZ69" s="4"/>
      <c r="EA69" s="19"/>
      <c r="EB69" s="4"/>
      <c r="EC69" s="4">
        <v>4</v>
      </c>
      <c r="ED69" s="4"/>
      <c r="EE69" s="4"/>
      <c r="EF69" s="4"/>
      <c r="EG69" s="4"/>
      <c r="EH69" s="4"/>
      <c r="EI69" s="4"/>
      <c r="EJ69" s="4"/>
      <c r="EK69" s="4"/>
      <c r="EL69" s="4">
        <v>4</v>
      </c>
      <c r="EM69" s="4"/>
      <c r="EN69" s="4"/>
      <c r="EO69" s="19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7"/>
      <c r="HH69" s="7"/>
      <c r="HI69" s="7"/>
      <c r="HJ69" s="7"/>
    </row>
    <row r="70" spans="1:218" ht="19.05" customHeight="1" x14ac:dyDescent="0.3">
      <c r="A70" s="127" t="str">
        <f>Ledenlijst!J20</f>
        <v>Van Broekhoven Harry</v>
      </c>
      <c r="B70" s="4"/>
      <c r="C70" s="4"/>
      <c r="D70" s="4"/>
      <c r="E70" s="4"/>
      <c r="F70" s="4"/>
      <c r="G70" s="4"/>
      <c r="H70" s="4"/>
      <c r="I70" s="4">
        <v>4</v>
      </c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 t="s">
        <v>52</v>
      </c>
      <c r="W70" s="4" t="s">
        <v>82</v>
      </c>
      <c r="X70" s="4">
        <v>4</v>
      </c>
      <c r="Y70" s="4"/>
      <c r="Z70" s="4"/>
      <c r="AA70" s="4"/>
      <c r="AB70" s="4"/>
      <c r="AC70" s="4"/>
      <c r="AD70" s="4">
        <v>4</v>
      </c>
      <c r="AE70" s="4"/>
      <c r="AF70" s="4"/>
      <c r="AG70" s="170"/>
      <c r="AH70" s="4"/>
      <c r="AI70" s="4"/>
      <c r="AJ70" s="4" t="s">
        <v>49</v>
      </c>
      <c r="AK70" s="4">
        <v>4</v>
      </c>
      <c r="AL70" s="4"/>
      <c r="AM70" s="4"/>
      <c r="AN70" s="4"/>
      <c r="AO70" s="4">
        <v>4</v>
      </c>
      <c r="AP70" s="4"/>
      <c r="AQ70" s="4"/>
      <c r="AR70" s="4"/>
      <c r="AS70" s="4"/>
      <c r="AT70" s="4"/>
      <c r="AU70" s="4"/>
      <c r="AV70" s="4" t="s">
        <v>0</v>
      </c>
      <c r="AW70" s="4"/>
      <c r="AX70" s="4"/>
      <c r="AY70" s="4">
        <v>4</v>
      </c>
      <c r="AZ70" s="4"/>
      <c r="BA70" s="4"/>
      <c r="BB70" s="4"/>
      <c r="BC70" s="4"/>
      <c r="BD70" s="19"/>
      <c r="BE70" s="4"/>
      <c r="BF70" s="4">
        <v>4</v>
      </c>
      <c r="BG70" s="102"/>
      <c r="BH70" s="4"/>
      <c r="BI70" s="4"/>
      <c r="BJ70" s="4"/>
      <c r="BK70" s="4"/>
      <c r="BL70" s="4"/>
      <c r="BM70" s="4">
        <v>4</v>
      </c>
      <c r="BN70" s="4"/>
      <c r="BO70" s="4"/>
      <c r="BP70" s="4"/>
      <c r="BQ70" s="4"/>
      <c r="BR70" s="4">
        <v>4</v>
      </c>
      <c r="BS70" s="4"/>
      <c r="BT70" s="4"/>
      <c r="BU70" s="4"/>
      <c r="BV70" s="4"/>
      <c r="BW70" s="4"/>
      <c r="BX70" s="4"/>
      <c r="BY70" s="4"/>
      <c r="BZ70" s="4"/>
      <c r="CA70" s="4">
        <v>4</v>
      </c>
      <c r="CB70" s="4"/>
      <c r="CC70" s="4"/>
      <c r="CD70" s="4"/>
      <c r="CE70" s="4"/>
      <c r="CF70" s="4"/>
      <c r="CG70" s="4"/>
      <c r="CH70" s="4">
        <v>4</v>
      </c>
      <c r="CI70" s="4" t="s">
        <v>82</v>
      </c>
      <c r="CJ70" s="4"/>
      <c r="CK70" s="4"/>
      <c r="CL70" s="4"/>
      <c r="CM70" s="4"/>
      <c r="CN70" s="4"/>
      <c r="CO70" s="4">
        <v>4</v>
      </c>
      <c r="CP70" s="4"/>
      <c r="CQ70" s="4"/>
      <c r="CR70" s="4"/>
      <c r="CS70" s="4"/>
      <c r="CT70" s="4"/>
      <c r="CU70" s="4"/>
      <c r="CV70" s="4">
        <v>4</v>
      </c>
      <c r="CW70" s="4"/>
      <c r="CX70" s="4"/>
      <c r="CY70" s="4"/>
      <c r="CZ70" s="4">
        <v>4</v>
      </c>
      <c r="DA70" s="4"/>
      <c r="DB70" s="4"/>
      <c r="DC70" s="4"/>
      <c r="DD70" s="4"/>
      <c r="DE70" s="4" t="s">
        <v>384</v>
      </c>
      <c r="DF70" s="4"/>
      <c r="DG70" s="4"/>
      <c r="DH70" s="4"/>
      <c r="DI70" s="4"/>
      <c r="DJ70" s="4">
        <v>4</v>
      </c>
      <c r="DK70" s="4"/>
      <c r="DL70" s="4"/>
      <c r="DM70" s="4"/>
      <c r="DN70" s="4"/>
      <c r="DO70" s="4"/>
      <c r="DP70" s="4"/>
      <c r="DQ70" s="4">
        <v>4</v>
      </c>
      <c r="DR70" s="4"/>
      <c r="DS70" s="4"/>
      <c r="DT70" s="4"/>
      <c r="DU70" s="4"/>
      <c r="DV70" s="4"/>
      <c r="DW70" s="4">
        <v>4</v>
      </c>
      <c r="DX70" s="4"/>
      <c r="DY70" s="4"/>
      <c r="DZ70" s="4"/>
      <c r="EA70" s="4"/>
      <c r="EB70" s="4"/>
      <c r="EC70" s="4">
        <v>4</v>
      </c>
      <c r="ED70" s="4"/>
      <c r="EE70" s="4"/>
      <c r="EF70" s="4"/>
      <c r="EG70" s="4"/>
      <c r="EH70" s="4"/>
      <c r="EI70" s="4"/>
      <c r="EJ70" s="4"/>
      <c r="EK70" s="4"/>
      <c r="EL70" s="4">
        <v>4</v>
      </c>
      <c r="EM70" s="4"/>
      <c r="EN70" s="4"/>
      <c r="EO70" s="19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7"/>
      <c r="HH70" s="7"/>
      <c r="HI70" s="7"/>
      <c r="HJ70" s="7"/>
    </row>
    <row r="71" spans="1:218" ht="19.05" customHeight="1" x14ac:dyDescent="0.3">
      <c r="A71" s="127" t="str">
        <f>Ledenlijst!J21</f>
        <v>Van Broekhoven Sofie</v>
      </c>
      <c r="B71" s="4"/>
      <c r="C71" s="4"/>
      <c r="D71" s="4"/>
      <c r="E71" s="4"/>
      <c r="F71" s="4" t="s">
        <v>66</v>
      </c>
      <c r="G71" s="4" t="s">
        <v>66</v>
      </c>
      <c r="H71" s="4" t="s">
        <v>66</v>
      </c>
      <c r="I71" s="4" t="s">
        <v>66</v>
      </c>
      <c r="J71" s="4" t="s">
        <v>66</v>
      </c>
      <c r="K71" s="4"/>
      <c r="L71" s="4"/>
      <c r="M71" s="4" t="s">
        <v>66</v>
      </c>
      <c r="N71" s="4" t="s">
        <v>66</v>
      </c>
      <c r="O71" s="4" t="s">
        <v>66</v>
      </c>
      <c r="P71" s="4" t="s">
        <v>66</v>
      </c>
      <c r="Q71" s="4" t="s">
        <v>66</v>
      </c>
      <c r="R71" s="4"/>
      <c r="S71" s="4"/>
      <c r="T71" s="4" t="s">
        <v>66</v>
      </c>
      <c r="U71" s="4" t="s">
        <v>66</v>
      </c>
      <c r="V71" s="4" t="s">
        <v>66</v>
      </c>
      <c r="W71" s="4" t="s">
        <v>66</v>
      </c>
      <c r="X71" s="4" t="s">
        <v>66</v>
      </c>
      <c r="Y71" s="4"/>
      <c r="Z71" s="4"/>
      <c r="AA71" s="4" t="s">
        <v>66</v>
      </c>
      <c r="AB71" s="4" t="s">
        <v>66</v>
      </c>
      <c r="AC71" s="4" t="s">
        <v>66</v>
      </c>
      <c r="AD71" s="4" t="s">
        <v>66</v>
      </c>
      <c r="AE71" s="4" t="s">
        <v>66</v>
      </c>
      <c r="AF71" s="4"/>
      <c r="AG71" s="4"/>
      <c r="AH71" s="4" t="s">
        <v>66</v>
      </c>
      <c r="AI71" s="4" t="s">
        <v>66</v>
      </c>
      <c r="AJ71" s="4" t="s">
        <v>66</v>
      </c>
      <c r="AK71" s="4" t="s">
        <v>66</v>
      </c>
      <c r="AL71" s="4" t="s">
        <v>66</v>
      </c>
      <c r="AM71" s="4"/>
      <c r="AN71" s="4"/>
      <c r="AO71" s="4" t="s">
        <v>66</v>
      </c>
      <c r="AP71" s="4" t="s">
        <v>66</v>
      </c>
      <c r="AQ71" s="4" t="s">
        <v>66</v>
      </c>
      <c r="AR71" s="4" t="s">
        <v>52</v>
      </c>
      <c r="AS71" s="4" t="s">
        <v>66</v>
      </c>
      <c r="AT71" s="4"/>
      <c r="AU71" s="4"/>
      <c r="AV71" s="4" t="s">
        <v>66</v>
      </c>
      <c r="AW71" s="4" t="s">
        <v>66</v>
      </c>
      <c r="AX71" s="4" t="s">
        <v>66</v>
      </c>
      <c r="AY71" s="4" t="s">
        <v>66</v>
      </c>
      <c r="AZ71" s="4" t="s">
        <v>66</v>
      </c>
      <c r="BA71" s="4"/>
      <c r="BB71" s="4"/>
      <c r="BC71" s="4" t="s">
        <v>66</v>
      </c>
      <c r="BD71" s="4" t="s">
        <v>66</v>
      </c>
      <c r="BE71" s="4" t="s">
        <v>66</v>
      </c>
      <c r="BF71" s="4" t="s">
        <v>66</v>
      </c>
      <c r="BG71" s="4" t="s">
        <v>66</v>
      </c>
      <c r="BH71" s="4"/>
      <c r="BI71" s="4"/>
      <c r="BJ71" s="4" t="s">
        <v>66</v>
      </c>
      <c r="BK71" s="4" t="s">
        <v>52</v>
      </c>
      <c r="BL71" s="4"/>
      <c r="BM71" s="4" t="s">
        <v>66</v>
      </c>
      <c r="BN71" s="4" t="s">
        <v>66</v>
      </c>
      <c r="BO71" s="4"/>
      <c r="BP71" s="4"/>
      <c r="BQ71" s="4" t="s">
        <v>66</v>
      </c>
      <c r="BR71" s="4" t="s">
        <v>66</v>
      </c>
      <c r="BS71" s="4" t="s">
        <v>66</v>
      </c>
      <c r="BT71" s="4" t="s">
        <v>66</v>
      </c>
      <c r="BU71" s="4" t="s">
        <v>66</v>
      </c>
      <c r="BV71" s="4"/>
      <c r="BW71" s="4"/>
      <c r="BX71" s="4" t="s">
        <v>66</v>
      </c>
      <c r="BY71" s="4" t="s">
        <v>66</v>
      </c>
      <c r="BZ71" s="4" t="s">
        <v>66</v>
      </c>
      <c r="CA71" s="4" t="s">
        <v>66</v>
      </c>
      <c r="CB71" s="4" t="s">
        <v>66</v>
      </c>
      <c r="CC71" s="4"/>
      <c r="CD71" s="4"/>
      <c r="CE71" s="4" t="s">
        <v>66</v>
      </c>
      <c r="CF71" s="4" t="s">
        <v>66</v>
      </c>
      <c r="CG71" s="4" t="s">
        <v>66</v>
      </c>
      <c r="CH71" s="4" t="s">
        <v>66</v>
      </c>
      <c r="CI71" s="4" t="s">
        <v>66</v>
      </c>
      <c r="CJ71" s="4"/>
      <c r="CK71" s="4"/>
      <c r="CL71" s="4" t="s">
        <v>66</v>
      </c>
      <c r="CM71" s="4" t="s">
        <v>66</v>
      </c>
      <c r="CN71" s="4" t="s">
        <v>66</v>
      </c>
      <c r="CO71" s="4" t="s">
        <v>66</v>
      </c>
      <c r="CP71" s="4" t="s">
        <v>66</v>
      </c>
      <c r="CQ71" s="4"/>
      <c r="CR71" s="4"/>
      <c r="CS71" s="4" t="s">
        <v>66</v>
      </c>
      <c r="CT71" s="4" t="s">
        <v>66</v>
      </c>
      <c r="CU71" s="4" t="s">
        <v>66</v>
      </c>
      <c r="CV71" s="4" t="s">
        <v>66</v>
      </c>
      <c r="CW71" s="4" t="s">
        <v>66</v>
      </c>
      <c r="CX71" s="4"/>
      <c r="CY71" s="4"/>
      <c r="CZ71" s="4" t="s">
        <v>66</v>
      </c>
      <c r="DA71" s="4" t="s">
        <v>66</v>
      </c>
      <c r="DB71" s="4" t="s">
        <v>66</v>
      </c>
      <c r="DC71" s="4" t="s">
        <v>66</v>
      </c>
      <c r="DD71" s="4" t="s">
        <v>66</v>
      </c>
      <c r="DE71" s="4" t="s">
        <v>384</v>
      </c>
      <c r="DF71" s="4"/>
      <c r="DG71" s="4" t="s">
        <v>66</v>
      </c>
      <c r="DH71" s="4" t="s">
        <v>66</v>
      </c>
      <c r="DI71" s="4" t="s">
        <v>66</v>
      </c>
      <c r="DJ71" s="4" t="s">
        <v>66</v>
      </c>
      <c r="DK71" s="4" t="s">
        <v>66</v>
      </c>
      <c r="DL71" s="4"/>
      <c r="DM71" s="4"/>
      <c r="DN71" s="4" t="s">
        <v>66</v>
      </c>
      <c r="DO71" s="4" t="s">
        <v>66</v>
      </c>
      <c r="DP71" s="4" t="s">
        <v>66</v>
      </c>
      <c r="DQ71" s="4" t="s">
        <v>66</v>
      </c>
      <c r="DR71" s="4" t="s">
        <v>66</v>
      </c>
      <c r="DS71" s="4"/>
      <c r="DT71" s="4"/>
      <c r="DU71" s="4" t="s">
        <v>66</v>
      </c>
      <c r="DV71" s="4" t="s">
        <v>66</v>
      </c>
      <c r="DW71" s="4" t="s">
        <v>66</v>
      </c>
      <c r="DX71" s="4" t="s">
        <v>66</v>
      </c>
      <c r="DY71" s="4" t="s">
        <v>66</v>
      </c>
      <c r="DZ71" s="4"/>
      <c r="EA71" s="4"/>
      <c r="EB71" s="4" t="s">
        <v>66</v>
      </c>
      <c r="EC71" s="4" t="s">
        <v>66</v>
      </c>
      <c r="ED71" s="4" t="s">
        <v>66</v>
      </c>
      <c r="EE71" s="4" t="s">
        <v>66</v>
      </c>
      <c r="EF71" s="4" t="s">
        <v>66</v>
      </c>
      <c r="EG71" s="4"/>
      <c r="EH71" s="4"/>
      <c r="EI71" s="4" t="s">
        <v>66</v>
      </c>
      <c r="EJ71" s="4" t="s">
        <v>66</v>
      </c>
      <c r="EK71" s="4" t="s">
        <v>66</v>
      </c>
      <c r="EL71" s="4" t="s">
        <v>66</v>
      </c>
      <c r="EM71" s="4" t="s">
        <v>66</v>
      </c>
      <c r="EN71" s="4"/>
      <c r="EO71" s="19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7"/>
      <c r="HH71" s="7"/>
      <c r="HI71" s="7"/>
      <c r="HJ71" s="7"/>
    </row>
    <row r="72" spans="1:218" ht="19.05" customHeight="1" x14ac:dyDescent="0.3">
      <c r="A72" s="127" t="str">
        <f>Ledenlijst!J22</f>
        <v>Van De Put Jozef</v>
      </c>
      <c r="B72" s="4"/>
      <c r="C72" s="4"/>
      <c r="D72" s="4"/>
      <c r="E72" s="4"/>
      <c r="F72" s="4"/>
      <c r="G72" s="4"/>
      <c r="H72" s="4"/>
      <c r="I72" s="4">
        <v>4</v>
      </c>
      <c r="J72" s="30" t="s">
        <v>37</v>
      </c>
      <c r="K72" s="4"/>
      <c r="L72" s="4"/>
      <c r="M72" s="4"/>
      <c r="N72" s="4">
        <v>4</v>
      </c>
      <c r="O72" s="4"/>
      <c r="P72" s="4" t="s">
        <v>42</v>
      </c>
      <c r="Q72" s="4"/>
      <c r="R72" s="4"/>
      <c r="S72" s="4"/>
      <c r="T72" s="4"/>
      <c r="U72" s="4"/>
      <c r="V72" s="4"/>
      <c r="W72" s="4" t="s">
        <v>52</v>
      </c>
      <c r="X72" s="4">
        <v>4</v>
      </c>
      <c r="Y72" s="4"/>
      <c r="Z72" s="4"/>
      <c r="AA72" s="4"/>
      <c r="AB72" s="4"/>
      <c r="AC72" s="4"/>
      <c r="AD72" s="4">
        <v>4</v>
      </c>
      <c r="AE72" s="4"/>
      <c r="AF72" s="4"/>
      <c r="AG72" s="4"/>
      <c r="AH72" s="4"/>
      <c r="AI72" s="4"/>
      <c r="AJ72" s="4"/>
      <c r="AK72" s="4">
        <v>4</v>
      </c>
      <c r="AL72" s="4"/>
      <c r="AM72" s="4"/>
      <c r="AN72" s="4"/>
      <c r="AO72" s="4"/>
      <c r="AP72" s="4" t="s">
        <v>0</v>
      </c>
      <c r="AQ72" s="4"/>
      <c r="AR72" s="195"/>
      <c r="AS72" s="4"/>
      <c r="AT72" s="4"/>
      <c r="AU72" s="4"/>
      <c r="AV72" s="4" t="s">
        <v>52</v>
      </c>
      <c r="AW72" s="4"/>
      <c r="AX72" s="4"/>
      <c r="AY72" s="4">
        <v>4</v>
      </c>
      <c r="AZ72" s="4"/>
      <c r="BA72" s="4"/>
      <c r="BB72" s="4"/>
      <c r="BC72" s="4"/>
      <c r="BD72" s="19"/>
      <c r="BE72" s="4"/>
      <c r="BF72" s="4">
        <v>4</v>
      </c>
      <c r="BG72" s="4"/>
      <c r="BH72" s="4"/>
      <c r="BI72" s="4"/>
      <c r="BJ72" s="4"/>
      <c r="BK72" s="4" t="s">
        <v>52</v>
      </c>
      <c r="BL72" s="4"/>
      <c r="BM72" s="4">
        <v>4</v>
      </c>
      <c r="BN72" s="4"/>
      <c r="BO72" s="4"/>
      <c r="BP72" s="4"/>
      <c r="BQ72" s="4"/>
      <c r="BR72" s="4">
        <v>4</v>
      </c>
      <c r="BS72" s="4"/>
      <c r="BT72" s="4"/>
      <c r="BU72" s="4"/>
      <c r="BV72" s="4"/>
      <c r="BW72" s="4"/>
      <c r="BX72" s="4"/>
      <c r="BY72" s="4"/>
      <c r="BZ72" s="4"/>
      <c r="CA72" s="4">
        <v>4</v>
      </c>
      <c r="CB72" s="4"/>
      <c r="CC72" s="4"/>
      <c r="CD72" s="4"/>
      <c r="CE72" s="4"/>
      <c r="CF72" s="4"/>
      <c r="CG72" s="4"/>
      <c r="CH72" s="4">
        <v>4</v>
      </c>
      <c r="CI72" s="4"/>
      <c r="CJ72" s="4"/>
      <c r="CK72" s="4"/>
      <c r="CL72" s="4"/>
      <c r="CM72" s="4"/>
      <c r="CN72" s="4" t="s">
        <v>52</v>
      </c>
      <c r="CO72" s="4">
        <v>4</v>
      </c>
      <c r="CP72" s="4"/>
      <c r="CQ72" s="4"/>
      <c r="CR72" s="4"/>
      <c r="CS72" s="4"/>
      <c r="CT72" s="4"/>
      <c r="CU72" s="4"/>
      <c r="CV72" s="4">
        <v>4</v>
      </c>
      <c r="CW72" s="4"/>
      <c r="CX72" s="4"/>
      <c r="CY72" s="4"/>
      <c r="CZ72" s="4">
        <v>4</v>
      </c>
      <c r="DA72" s="4"/>
      <c r="DB72" s="4"/>
      <c r="DC72" s="4"/>
      <c r="DD72" s="4"/>
      <c r="DE72" s="4" t="s">
        <v>384</v>
      </c>
      <c r="DF72" s="4"/>
      <c r="DG72" s="4"/>
      <c r="DH72" s="4"/>
      <c r="DI72" s="4"/>
      <c r="DJ72" s="4">
        <v>4</v>
      </c>
      <c r="DK72" s="4"/>
      <c r="DL72" s="4"/>
      <c r="DM72" s="4"/>
      <c r="DN72" s="4"/>
      <c r="DO72" s="4"/>
      <c r="DP72" s="4"/>
      <c r="DQ72" s="4">
        <v>4</v>
      </c>
      <c r="DR72" s="4"/>
      <c r="DS72" s="4"/>
      <c r="DT72" s="4"/>
      <c r="DU72" s="4"/>
      <c r="DV72" s="4"/>
      <c r="DW72" s="4">
        <v>4</v>
      </c>
      <c r="DX72" s="4"/>
      <c r="DY72" s="4"/>
      <c r="DZ72" s="4"/>
      <c r="EA72" s="4"/>
      <c r="EB72" s="4"/>
      <c r="EC72" s="4">
        <v>4</v>
      </c>
      <c r="ED72" s="4"/>
      <c r="EE72" s="4"/>
      <c r="EF72" s="4"/>
      <c r="EG72" s="4"/>
      <c r="EH72" s="4"/>
      <c r="EI72" s="4"/>
      <c r="EJ72" s="4"/>
      <c r="EK72" s="4"/>
      <c r="EL72" s="4">
        <v>4</v>
      </c>
      <c r="EM72" s="4"/>
      <c r="EN72" s="4"/>
      <c r="EO72" s="19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7"/>
      <c r="HH72" s="7"/>
      <c r="HI72" s="7"/>
      <c r="HJ72" s="7"/>
    </row>
    <row r="73" spans="1:218" ht="19.05" customHeight="1" x14ac:dyDescent="0.3">
      <c r="A73" s="127" t="str">
        <f>Ledenlijst!J23</f>
        <v>Van Den Bruel Leon</v>
      </c>
      <c r="B73" s="4"/>
      <c r="C73" s="4"/>
      <c r="D73" s="4"/>
      <c r="E73" s="4"/>
      <c r="F73" s="4" t="s">
        <v>30</v>
      </c>
      <c r="G73" s="4"/>
      <c r="H73" s="4" t="s">
        <v>38</v>
      </c>
      <c r="I73" s="4" t="s">
        <v>37</v>
      </c>
      <c r="J73" s="4"/>
      <c r="K73" s="4"/>
      <c r="L73" s="4"/>
      <c r="M73" s="4"/>
      <c r="N73" s="4" t="s">
        <v>30</v>
      </c>
      <c r="O73" s="4"/>
      <c r="P73" s="4" t="s">
        <v>52</v>
      </c>
      <c r="Q73" s="4" t="s">
        <v>37</v>
      </c>
      <c r="R73" s="4"/>
      <c r="S73" s="4"/>
      <c r="T73" s="4" t="s">
        <v>38</v>
      </c>
      <c r="U73" s="4"/>
      <c r="V73" s="4"/>
      <c r="W73" s="4"/>
      <c r="X73" s="4"/>
      <c r="Y73" s="4"/>
      <c r="Z73" s="4"/>
      <c r="AA73" s="4"/>
      <c r="AB73" s="4"/>
      <c r="AC73" s="4" t="s">
        <v>52</v>
      </c>
      <c r="AD73" s="4" t="s">
        <v>30</v>
      </c>
      <c r="AE73" s="4"/>
      <c r="AF73" s="4"/>
      <c r="AG73" s="4"/>
      <c r="AH73" s="4"/>
      <c r="AI73" s="4" t="s">
        <v>30</v>
      </c>
      <c r="AJ73" s="4" t="s">
        <v>52</v>
      </c>
      <c r="AK73" s="4"/>
      <c r="AL73" s="4"/>
      <c r="AM73" s="4"/>
      <c r="AN73" s="4"/>
      <c r="AO73" s="4"/>
      <c r="AP73" s="4" t="s">
        <v>0</v>
      </c>
      <c r="AQ73" s="4"/>
      <c r="AR73" s="4"/>
      <c r="AS73" s="4" t="s">
        <v>30</v>
      </c>
      <c r="AT73" s="4"/>
      <c r="AU73" s="4"/>
      <c r="AV73" s="4"/>
      <c r="AW73" s="4"/>
      <c r="AX73" s="4">
        <v>3</v>
      </c>
      <c r="AY73" s="4"/>
      <c r="AZ73" s="4"/>
      <c r="BA73" s="4"/>
      <c r="BB73" s="4"/>
      <c r="BC73" s="19"/>
      <c r="BD73" s="19">
        <v>3</v>
      </c>
      <c r="BE73" s="4" t="s">
        <v>30</v>
      </c>
      <c r="BF73" s="4"/>
      <c r="BG73" s="4"/>
      <c r="BH73" s="4"/>
      <c r="BI73" s="4"/>
      <c r="BJ73" s="4" t="s">
        <v>30</v>
      </c>
      <c r="BK73" s="4"/>
      <c r="BL73" s="4"/>
      <c r="BM73" s="4"/>
      <c r="BN73" s="4"/>
      <c r="BO73" s="4"/>
      <c r="BP73" s="4"/>
      <c r="BQ73" s="4"/>
      <c r="BR73" s="4" t="s">
        <v>30</v>
      </c>
      <c r="BS73" s="4"/>
      <c r="BT73" s="4"/>
      <c r="BU73" s="4" t="s">
        <v>25</v>
      </c>
      <c r="BV73" s="4"/>
      <c r="BW73" s="4"/>
      <c r="BX73" s="4"/>
      <c r="BY73" s="4"/>
      <c r="BZ73" s="4"/>
      <c r="CA73" s="4" t="s">
        <v>30</v>
      </c>
      <c r="CB73" s="4"/>
      <c r="CC73" s="4"/>
      <c r="CD73" s="4"/>
      <c r="CE73" s="4" t="s">
        <v>30</v>
      </c>
      <c r="CF73" s="4"/>
      <c r="CG73" s="4" t="s">
        <v>52</v>
      </c>
      <c r="CH73" s="4"/>
      <c r="CI73" s="4"/>
      <c r="CJ73" s="4"/>
      <c r="CK73" s="4"/>
      <c r="CL73" s="4"/>
      <c r="CM73" s="4"/>
      <c r="CN73" s="4" t="s">
        <v>30</v>
      </c>
      <c r="CO73" s="4"/>
      <c r="CP73" s="4"/>
      <c r="CQ73" s="4"/>
      <c r="CR73" s="4"/>
      <c r="CS73" s="4"/>
      <c r="CT73" s="4"/>
      <c r="CU73" s="4" t="s">
        <v>30</v>
      </c>
      <c r="CV73" s="4"/>
      <c r="CW73" s="4"/>
      <c r="CX73" s="4"/>
      <c r="CY73" s="4"/>
      <c r="CZ73" s="4"/>
      <c r="DA73" s="4" t="s">
        <v>30</v>
      </c>
      <c r="DB73" s="4"/>
      <c r="DC73" s="4"/>
      <c r="DD73" s="4"/>
      <c r="DE73" s="4" t="s">
        <v>384</v>
      </c>
      <c r="DF73" s="4"/>
      <c r="DG73" s="4" t="s">
        <v>30</v>
      </c>
      <c r="DH73" s="4"/>
      <c r="DI73" s="4"/>
      <c r="DJ73" s="4"/>
      <c r="DK73" s="4"/>
      <c r="DL73" s="4"/>
      <c r="DM73" s="4"/>
      <c r="DN73" s="4" t="s">
        <v>30</v>
      </c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>
        <v>1</v>
      </c>
      <c r="EN73" s="4"/>
      <c r="EO73" s="19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7"/>
      <c r="HH73" s="7"/>
      <c r="HI73" s="7"/>
      <c r="HJ73" s="7"/>
    </row>
    <row r="74" spans="1:218" ht="19.05" customHeight="1" x14ac:dyDescent="0.3">
      <c r="A74" s="127" t="str">
        <f>Ledenlijst!J24</f>
        <v>Van Endert Sus</v>
      </c>
      <c r="B74" s="4"/>
      <c r="C74" s="4"/>
      <c r="D74" s="4"/>
      <c r="E74" s="4"/>
      <c r="F74" s="4"/>
      <c r="G74" s="4" t="s">
        <v>37</v>
      </c>
      <c r="H74" s="4" t="s">
        <v>38</v>
      </c>
      <c r="I74" s="4"/>
      <c r="J74" s="4"/>
      <c r="K74" s="4"/>
      <c r="L74" s="4"/>
      <c r="M74" s="4">
        <v>3</v>
      </c>
      <c r="N74" s="4"/>
      <c r="O74" s="4"/>
      <c r="P74" s="4" t="s">
        <v>52</v>
      </c>
      <c r="Q74" s="4">
        <v>1</v>
      </c>
      <c r="R74" s="4"/>
      <c r="S74" s="4"/>
      <c r="T74" s="4">
        <v>3</v>
      </c>
      <c r="U74" s="4"/>
      <c r="V74" s="4"/>
      <c r="W74" s="4" t="s">
        <v>82</v>
      </c>
      <c r="X74" s="102"/>
      <c r="Y74" s="4"/>
      <c r="Z74" s="4"/>
      <c r="AA74" s="4">
        <v>3</v>
      </c>
      <c r="AB74" s="4"/>
      <c r="AC74" s="4"/>
      <c r="AD74" s="4" t="s">
        <v>49</v>
      </c>
      <c r="AE74" s="4"/>
      <c r="AF74" s="4"/>
      <c r="AG74" s="4"/>
      <c r="AH74" s="4">
        <v>3</v>
      </c>
      <c r="AI74" s="4"/>
      <c r="AJ74" s="4"/>
      <c r="AK74" s="4">
        <v>1</v>
      </c>
      <c r="AL74" s="4"/>
      <c r="AM74" s="4"/>
      <c r="AN74" s="4"/>
      <c r="AO74" s="4"/>
      <c r="AP74" s="195"/>
      <c r="AQ74" s="4"/>
      <c r="AR74" s="4" t="s">
        <v>52</v>
      </c>
      <c r="AS74" s="4"/>
      <c r="AT74" s="4"/>
      <c r="AU74" s="4"/>
      <c r="AV74" s="4"/>
      <c r="AW74" s="4">
        <v>3</v>
      </c>
      <c r="AX74" s="4" t="s">
        <v>52</v>
      </c>
      <c r="AY74" s="4"/>
      <c r="AZ74" s="4"/>
      <c r="BA74" s="4"/>
      <c r="BB74" s="4"/>
      <c r="BC74" s="4"/>
      <c r="BD74" s="19">
        <v>3</v>
      </c>
      <c r="BE74" s="4"/>
      <c r="BF74" s="4"/>
      <c r="BG74" s="4"/>
      <c r="BH74" s="4"/>
      <c r="BI74" s="4"/>
      <c r="BJ74" s="4"/>
      <c r="BK74" s="4">
        <v>3</v>
      </c>
      <c r="BL74" s="4">
        <v>3</v>
      </c>
      <c r="BM74" s="4"/>
      <c r="BN74" s="4"/>
      <c r="BO74" s="4"/>
      <c r="BP74" s="4"/>
      <c r="BQ74" s="4">
        <v>3</v>
      </c>
      <c r="BR74" s="4"/>
      <c r="BS74" s="4"/>
      <c r="BT74" s="4"/>
      <c r="BU74" s="4">
        <v>1</v>
      </c>
      <c r="BV74" s="4"/>
      <c r="BW74" s="4"/>
      <c r="BX74" s="4"/>
      <c r="BY74" s="4"/>
      <c r="BZ74" s="4"/>
      <c r="CA74" s="4">
        <v>3</v>
      </c>
      <c r="CB74" s="4"/>
      <c r="CC74" s="4"/>
      <c r="CD74" s="4"/>
      <c r="CE74" s="19">
        <v>3</v>
      </c>
      <c r="CF74" s="4"/>
      <c r="CG74" s="4">
        <v>3</v>
      </c>
      <c r="CH74" s="4"/>
      <c r="CI74" s="4"/>
      <c r="CJ74" s="4"/>
      <c r="CK74" s="4"/>
      <c r="CL74" s="19">
        <v>3</v>
      </c>
      <c r="CM74" s="4"/>
      <c r="CN74" s="4"/>
      <c r="CO74" s="4"/>
      <c r="CP74" s="4"/>
      <c r="CQ74" s="4"/>
      <c r="CR74" s="4"/>
      <c r="CS74" s="4"/>
      <c r="CT74" s="4"/>
      <c r="CU74" s="4">
        <v>3</v>
      </c>
      <c r="CV74" s="4"/>
      <c r="CW74" s="4"/>
      <c r="CX74" s="4"/>
      <c r="CY74" s="4"/>
      <c r="CZ74" s="4">
        <v>3</v>
      </c>
      <c r="DA74" s="4"/>
      <c r="DB74" s="4"/>
      <c r="DC74" s="4">
        <v>1</v>
      </c>
      <c r="DD74" s="4"/>
      <c r="DE74" s="4" t="s">
        <v>384</v>
      </c>
      <c r="DF74" s="4"/>
      <c r="DG74" s="4">
        <v>3</v>
      </c>
      <c r="DH74" s="4"/>
      <c r="DI74" s="4"/>
      <c r="DJ74" s="4"/>
      <c r="DK74" s="4"/>
      <c r="DL74" s="4"/>
      <c r="DM74" s="4"/>
      <c r="DN74" s="4">
        <v>3</v>
      </c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19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7"/>
      <c r="HH74" s="7"/>
      <c r="HI74" s="7"/>
      <c r="HJ74" s="7"/>
    </row>
    <row r="75" spans="1:218" ht="19.05" customHeight="1" x14ac:dyDescent="0.3">
      <c r="A75" s="127" t="str">
        <f>Ledenlijst!J25</f>
        <v>Van Engeland Rinus</v>
      </c>
      <c r="B75" s="4"/>
      <c r="C75" s="4"/>
      <c r="D75" s="4"/>
      <c r="E75" s="4"/>
      <c r="F75" s="4"/>
      <c r="G75" s="4"/>
      <c r="H75" s="4">
        <v>3</v>
      </c>
      <c r="I75" s="4"/>
      <c r="J75" s="4" t="s">
        <v>25</v>
      </c>
      <c r="K75" s="8"/>
      <c r="L75" s="4"/>
      <c r="M75" s="4"/>
      <c r="N75" s="4" t="s">
        <v>30</v>
      </c>
      <c r="O75" s="4"/>
      <c r="P75" s="4" t="s">
        <v>37</v>
      </c>
      <c r="Q75" s="4"/>
      <c r="R75" s="4"/>
      <c r="S75" s="4"/>
      <c r="T75" s="4"/>
      <c r="U75" s="4">
        <v>3</v>
      </c>
      <c r="V75" s="4"/>
      <c r="W75" s="4" t="s">
        <v>52</v>
      </c>
      <c r="X75" s="4"/>
      <c r="Y75" s="4"/>
      <c r="Z75" s="4"/>
      <c r="AA75" s="4">
        <v>3</v>
      </c>
      <c r="AB75" s="4"/>
      <c r="AC75" s="4"/>
      <c r="AD75" s="4"/>
      <c r="AE75" s="4"/>
      <c r="AF75" s="4"/>
      <c r="AG75" s="4"/>
      <c r="AH75" s="4">
        <v>3</v>
      </c>
      <c r="AI75" s="4" t="s">
        <v>42</v>
      </c>
      <c r="AJ75" s="4"/>
      <c r="AK75" s="4"/>
      <c r="AL75" s="4"/>
      <c r="AM75" s="4"/>
      <c r="AN75" s="4"/>
      <c r="AO75" s="4">
        <v>3</v>
      </c>
      <c r="AP75" s="4"/>
      <c r="AQ75" s="4"/>
      <c r="AR75" s="4"/>
      <c r="AS75" s="4"/>
      <c r="AT75" s="4"/>
      <c r="AU75" s="4"/>
      <c r="AV75" s="4"/>
      <c r="AW75" s="4">
        <v>3</v>
      </c>
      <c r="AX75" s="4" t="s">
        <v>52</v>
      </c>
      <c r="AY75" s="4"/>
      <c r="AZ75" s="4"/>
      <c r="BA75" s="4"/>
      <c r="BB75" s="4"/>
      <c r="BC75" s="4">
        <v>3</v>
      </c>
      <c r="BD75" s="19"/>
      <c r="BE75" s="4"/>
      <c r="BF75" s="4"/>
      <c r="BG75" s="4"/>
      <c r="BH75" s="4"/>
      <c r="BI75" s="4"/>
      <c r="BJ75" s="4"/>
      <c r="BK75" s="4"/>
      <c r="BL75" s="4">
        <v>3</v>
      </c>
      <c r="BM75" s="4"/>
      <c r="BN75" s="4"/>
      <c r="BO75" s="4"/>
      <c r="BP75" s="4"/>
      <c r="BQ75" s="4"/>
      <c r="BR75" s="4">
        <v>3</v>
      </c>
      <c r="BT75" s="4"/>
      <c r="BU75" s="4"/>
      <c r="BV75" s="4"/>
      <c r="BW75" s="4"/>
      <c r="BX75" s="4"/>
      <c r="BY75" s="4">
        <v>3</v>
      </c>
      <c r="BZ75" s="4"/>
      <c r="CA75" s="4" t="s">
        <v>25</v>
      </c>
      <c r="CB75" s="4"/>
      <c r="CC75" s="4"/>
      <c r="CD75" s="4"/>
      <c r="CE75" s="4">
        <v>3</v>
      </c>
      <c r="CF75" s="4"/>
      <c r="CG75" s="4"/>
      <c r="CH75" s="4"/>
      <c r="CI75" s="4"/>
      <c r="CJ75" s="4"/>
      <c r="CK75" s="4"/>
      <c r="CL75" s="4"/>
      <c r="CM75" s="4"/>
      <c r="CN75" s="4">
        <v>3</v>
      </c>
      <c r="CO75" s="4" t="s">
        <v>52</v>
      </c>
      <c r="CP75" s="4"/>
      <c r="CQ75" s="4"/>
      <c r="CR75" s="4"/>
      <c r="CS75" s="4"/>
      <c r="CT75" s="4">
        <v>3</v>
      </c>
      <c r="CU75" s="4"/>
      <c r="CV75" s="4"/>
      <c r="CW75" s="4"/>
      <c r="CX75" s="4"/>
      <c r="CY75" s="4"/>
      <c r="CZ75" s="4"/>
      <c r="DA75" s="4"/>
      <c r="DB75" s="4">
        <v>3</v>
      </c>
      <c r="DC75" s="4"/>
      <c r="DD75" s="4"/>
      <c r="DE75" s="4" t="s">
        <v>384</v>
      </c>
      <c r="DF75" s="4"/>
      <c r="DG75" s="4"/>
      <c r="DH75" s="4"/>
      <c r="DI75" s="4">
        <v>3</v>
      </c>
      <c r="DJ75" s="4"/>
      <c r="DK75" s="4"/>
      <c r="DL75" s="4"/>
      <c r="DM75" s="4"/>
      <c r="DN75" s="4"/>
      <c r="DO75" s="4">
        <v>3</v>
      </c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19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7"/>
      <c r="HH75" s="7"/>
      <c r="HI75" s="7"/>
      <c r="HJ75" s="7"/>
    </row>
    <row r="76" spans="1:218" ht="19.05" customHeight="1" x14ac:dyDescent="0.3">
      <c r="A76" s="127" t="str">
        <f>Ledenlijst!J26</f>
        <v>Van Hout Ludo</v>
      </c>
      <c r="B76" s="4"/>
      <c r="C76" s="4"/>
      <c r="D76" s="4"/>
      <c r="E76" s="4"/>
      <c r="F76" s="4"/>
      <c r="G76" s="4"/>
      <c r="H76" s="4" t="s">
        <v>38</v>
      </c>
      <c r="I76" s="4"/>
      <c r="J76" s="4"/>
      <c r="K76" s="195"/>
      <c r="L76" s="4"/>
      <c r="M76" s="4" t="s">
        <v>38</v>
      </c>
      <c r="N76" s="4"/>
      <c r="O76" s="4"/>
      <c r="P76" s="4"/>
      <c r="Q76" s="4">
        <v>1</v>
      </c>
      <c r="R76" s="30"/>
      <c r="S76" s="4"/>
      <c r="T76" s="4" t="s">
        <v>38</v>
      </c>
      <c r="U76" s="4"/>
      <c r="V76" s="4"/>
      <c r="W76" s="4" t="s">
        <v>82</v>
      </c>
      <c r="X76" s="4"/>
      <c r="Y76" s="4"/>
      <c r="Z76" s="4"/>
      <c r="AA76" s="4"/>
      <c r="AB76" s="4" t="s">
        <v>38</v>
      </c>
      <c r="AC76" s="4"/>
      <c r="AD76" s="4">
        <v>1</v>
      </c>
      <c r="AE76" s="4"/>
      <c r="AF76" s="4"/>
      <c r="AG76" s="4"/>
      <c r="AH76" s="4"/>
      <c r="AI76" s="4"/>
      <c r="AJ76" s="4"/>
      <c r="AK76" s="4">
        <v>1</v>
      </c>
      <c r="AL76" s="4"/>
      <c r="AM76" s="8"/>
      <c r="AN76" s="4"/>
      <c r="AO76" s="4"/>
      <c r="AP76" s="4" t="s">
        <v>52</v>
      </c>
      <c r="AQ76" s="4"/>
      <c r="AR76" s="4" t="s">
        <v>38</v>
      </c>
      <c r="AS76" s="4"/>
      <c r="AT76" s="4"/>
      <c r="AU76" s="4"/>
      <c r="AV76" s="4" t="s">
        <v>52</v>
      </c>
      <c r="AW76" s="4"/>
      <c r="AX76" s="4"/>
      <c r="AY76" s="4"/>
      <c r="AZ76" s="4">
        <v>1</v>
      </c>
      <c r="BA76" s="4"/>
      <c r="BB76" s="4"/>
      <c r="BC76" s="4" t="s">
        <v>38</v>
      </c>
      <c r="BD76" s="19"/>
      <c r="BE76" s="4"/>
      <c r="BF76" s="4"/>
      <c r="BG76" s="4">
        <v>1</v>
      </c>
      <c r="BH76" s="4"/>
      <c r="BI76" s="4"/>
      <c r="BJ76" s="4"/>
      <c r="BK76" s="4"/>
      <c r="BL76" s="4" t="s">
        <v>52</v>
      </c>
      <c r="BM76" s="4" t="s">
        <v>38</v>
      </c>
      <c r="BN76" s="4"/>
      <c r="BO76" s="4"/>
      <c r="BP76" s="4"/>
      <c r="BQ76" s="4"/>
      <c r="BR76" s="4"/>
      <c r="BS76" s="4"/>
      <c r="BT76" s="4" t="s">
        <v>38</v>
      </c>
      <c r="BU76" s="4">
        <v>1</v>
      </c>
      <c r="BV76" s="4"/>
      <c r="BW76" s="4"/>
      <c r="BX76" s="19" t="s">
        <v>38</v>
      </c>
      <c r="BY76" s="4"/>
      <c r="BZ76" s="4"/>
      <c r="CA76" s="4">
        <v>1</v>
      </c>
      <c r="CB76" s="4"/>
      <c r="CC76" s="4"/>
      <c r="CD76" s="4"/>
      <c r="CE76" s="19" t="s">
        <v>38</v>
      </c>
      <c r="CF76" s="4"/>
      <c r="CG76" s="4"/>
      <c r="CH76" s="4"/>
      <c r="CI76" s="4" t="s">
        <v>82</v>
      </c>
      <c r="CJ76" s="4"/>
      <c r="CK76" s="4"/>
      <c r="CL76" s="4"/>
      <c r="CM76" s="4" t="s">
        <v>38</v>
      </c>
      <c r="CN76" s="4" t="s">
        <v>52</v>
      </c>
      <c r="CO76" s="4"/>
      <c r="CP76" s="4"/>
      <c r="CQ76" s="4"/>
      <c r="CR76" s="4"/>
      <c r="CS76" s="4"/>
      <c r="CT76" s="4"/>
      <c r="CU76" s="4"/>
      <c r="CV76" s="4" t="s">
        <v>38</v>
      </c>
      <c r="CW76" s="4"/>
      <c r="CX76" s="4"/>
      <c r="CY76" s="4"/>
      <c r="CZ76" s="4"/>
      <c r="DA76" s="4"/>
      <c r="DB76" s="4"/>
      <c r="DC76" s="4">
        <v>1</v>
      </c>
      <c r="DD76" s="4"/>
      <c r="DE76" s="4" t="s">
        <v>66</v>
      </c>
      <c r="DF76" s="4"/>
      <c r="DG76" s="4"/>
      <c r="DH76" s="4"/>
      <c r="DI76" s="4"/>
      <c r="DJ76" s="4"/>
      <c r="DK76" s="4">
        <v>1</v>
      </c>
      <c r="DL76" s="4"/>
      <c r="DM76" s="4"/>
      <c r="DN76" s="4"/>
      <c r="DO76" s="4"/>
      <c r="DP76" s="4"/>
      <c r="DQ76" s="4">
        <v>1</v>
      </c>
      <c r="DR76" s="4"/>
      <c r="DS76" s="4"/>
      <c r="DT76" s="4"/>
      <c r="DU76" s="4"/>
      <c r="DV76" s="4"/>
      <c r="DW76" s="4"/>
      <c r="DX76" s="4"/>
      <c r="DY76" s="4">
        <v>1</v>
      </c>
      <c r="DZ76" s="4"/>
      <c r="EA76" s="4"/>
      <c r="EB76" s="4"/>
      <c r="EC76" s="4"/>
      <c r="ED76" s="4"/>
      <c r="EE76" s="4">
        <v>1</v>
      </c>
      <c r="EF76" s="4"/>
      <c r="EG76" s="4"/>
      <c r="EH76" s="4"/>
      <c r="EI76" s="4"/>
      <c r="EJ76" s="4"/>
      <c r="EK76" s="4"/>
      <c r="EL76" s="4">
        <v>1</v>
      </c>
      <c r="EM76" s="4"/>
      <c r="EN76" s="4"/>
      <c r="EO76" s="19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7"/>
      <c r="HH76" s="7"/>
      <c r="HI76" s="7"/>
      <c r="HJ76" s="7"/>
    </row>
    <row r="77" spans="1:218" ht="20.25" customHeight="1" x14ac:dyDescent="0.3">
      <c r="A77" s="127" t="str">
        <f>Ledenlijst!J27</f>
        <v>Vandeneynde Jacky</v>
      </c>
      <c r="B77" s="4"/>
      <c r="C77" s="4"/>
      <c r="D77" s="4"/>
      <c r="E77" s="4"/>
      <c r="F77" s="4"/>
      <c r="G77" s="4"/>
      <c r="H77" s="4"/>
      <c r="I77" s="4">
        <v>1</v>
      </c>
      <c r="J77" s="4"/>
      <c r="K77" s="4">
        <v>1</v>
      </c>
      <c r="L77" s="4"/>
      <c r="M77" s="4"/>
      <c r="N77" s="4"/>
      <c r="O77" s="4"/>
      <c r="P77" s="4"/>
      <c r="Q77" s="4">
        <v>1</v>
      </c>
      <c r="R77" s="4"/>
      <c r="S77" s="4"/>
      <c r="T77" s="4" t="s">
        <v>38</v>
      </c>
      <c r="U77" s="4"/>
      <c r="V77" s="4"/>
      <c r="W77" s="4" t="s">
        <v>52</v>
      </c>
      <c r="X77" s="4"/>
      <c r="Y77" s="4"/>
      <c r="Z77" s="4"/>
      <c r="AA77" s="4"/>
      <c r="AB77" s="4"/>
      <c r="AC77" s="4"/>
      <c r="AD77" s="4" t="s">
        <v>40</v>
      </c>
      <c r="AE77" s="4"/>
      <c r="AF77" s="4">
        <v>1</v>
      </c>
      <c r="AG77" s="4"/>
      <c r="AH77" s="4" t="s">
        <v>38</v>
      </c>
      <c r="AI77" s="4"/>
      <c r="AJ77" s="4" t="s">
        <v>52</v>
      </c>
      <c r="AK77" s="4"/>
      <c r="AL77" s="4">
        <v>1</v>
      </c>
      <c r="AM77" s="195"/>
      <c r="AN77" s="4"/>
      <c r="AO77" s="4"/>
      <c r="AP77" s="4"/>
      <c r="AQ77" s="4"/>
      <c r="AR77" s="4" t="s">
        <v>38</v>
      </c>
      <c r="AS77" s="4"/>
      <c r="AT77" s="4"/>
      <c r="AU77" s="4"/>
      <c r="AV77" s="4"/>
      <c r="AW77" s="4"/>
      <c r="AX77" s="4" t="s">
        <v>52</v>
      </c>
      <c r="AY77" s="4"/>
      <c r="AZ77" s="4">
        <v>1</v>
      </c>
      <c r="BA77" s="4"/>
      <c r="BB77" s="4"/>
      <c r="BC77" s="4"/>
      <c r="BD77" s="19" t="s">
        <v>52</v>
      </c>
      <c r="BE77" s="4"/>
      <c r="BF77" s="4"/>
      <c r="BG77" s="4">
        <v>1</v>
      </c>
      <c r="BH77" s="4"/>
      <c r="BI77" s="4"/>
      <c r="BJ77" s="4"/>
      <c r="BK77" s="4"/>
      <c r="BL77" s="4"/>
      <c r="BM77" s="4" t="s">
        <v>38</v>
      </c>
      <c r="BN77" s="4"/>
      <c r="BO77" s="4"/>
      <c r="BP77" s="4"/>
      <c r="BQ77" s="4"/>
      <c r="BR77" s="4"/>
      <c r="BS77" s="4"/>
      <c r="BT77" s="4"/>
      <c r="BU77" s="4" t="s">
        <v>25</v>
      </c>
      <c r="BV77" s="4"/>
      <c r="BW77" s="4"/>
      <c r="BX77" s="4" t="s">
        <v>38</v>
      </c>
      <c r="BY77" s="4"/>
      <c r="BZ77" s="4"/>
      <c r="CA77" s="4"/>
      <c r="CB77" s="4">
        <v>1</v>
      </c>
      <c r="CC77" s="4"/>
      <c r="CD77" s="4"/>
      <c r="CE77" s="4"/>
      <c r="CF77" s="4"/>
      <c r="CG77" s="4"/>
      <c r="CH77" s="4"/>
      <c r="CI77" s="4">
        <v>1</v>
      </c>
      <c r="CJ77" s="4">
        <v>1</v>
      </c>
      <c r="CK77" s="4"/>
      <c r="CL77" s="4"/>
      <c r="CM77" s="4" t="s">
        <v>38</v>
      </c>
      <c r="CN77" s="8"/>
      <c r="CO77" s="4"/>
      <c r="CP77" s="4"/>
      <c r="CQ77" s="4"/>
      <c r="CR77" s="4"/>
      <c r="CS77" s="4"/>
      <c r="CT77" s="4"/>
      <c r="CU77" s="4"/>
      <c r="CV77" s="4" t="s">
        <v>40</v>
      </c>
      <c r="CW77" s="4"/>
      <c r="CX77" s="4"/>
      <c r="CY77" s="4"/>
      <c r="CZ77" s="4"/>
      <c r="DA77" s="4"/>
      <c r="DB77" s="4"/>
      <c r="DC77" s="4">
        <v>1</v>
      </c>
      <c r="DD77" s="4"/>
      <c r="DE77" s="4" t="s">
        <v>52</v>
      </c>
      <c r="DF77" s="4"/>
      <c r="DG77" s="4"/>
      <c r="DH77" s="4"/>
      <c r="DI77" s="4"/>
      <c r="DJ77" s="4"/>
      <c r="DK77" s="4">
        <v>1</v>
      </c>
      <c r="DL77" s="4"/>
      <c r="DM77" s="4"/>
      <c r="DN77" s="4"/>
      <c r="DO77" s="4"/>
      <c r="DP77" s="4"/>
      <c r="DQ77" s="4"/>
      <c r="DR77" s="4">
        <v>1</v>
      </c>
      <c r="DS77" s="4"/>
      <c r="DT77" s="4"/>
      <c r="DU77" s="4"/>
      <c r="DV77" s="4"/>
      <c r="DW77" s="4"/>
      <c r="DX77" s="4"/>
      <c r="DY77" s="4">
        <v>1</v>
      </c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>
        <v>1</v>
      </c>
      <c r="EN77" s="4"/>
      <c r="EO77" s="19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7"/>
      <c r="HH77" s="7"/>
      <c r="HI77" s="7"/>
      <c r="HJ77" s="7"/>
    </row>
    <row r="78" spans="1:218" ht="20.25" customHeight="1" x14ac:dyDescent="0.3">
      <c r="A78" s="127" t="str">
        <f>Ledenlijst!J28</f>
        <v>Wouters Guido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19"/>
      <c r="BE78" s="4"/>
      <c r="BF78" s="4"/>
      <c r="BG78" s="4"/>
      <c r="BH78" s="4"/>
      <c r="BI78" s="4"/>
      <c r="BJ78" s="4"/>
      <c r="BK78" s="4"/>
      <c r="BL78" s="8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>
        <v>1</v>
      </c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7"/>
      <c r="HH78" s="7"/>
      <c r="HI78" s="7"/>
      <c r="HJ78" s="7"/>
    </row>
    <row r="79" spans="1:218" ht="20.25" hidden="1" customHeight="1" x14ac:dyDescent="0.3">
      <c r="A79" s="132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8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7"/>
      <c r="HH79" s="7"/>
      <c r="HI79" s="7"/>
      <c r="HJ79" s="7"/>
    </row>
    <row r="80" spans="1:218" ht="20.25" hidden="1" customHeight="1" x14ac:dyDescent="0.3">
      <c r="A80" s="132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8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7"/>
      <c r="HH80" s="7"/>
      <c r="HI80" s="7"/>
      <c r="HJ80" s="7"/>
    </row>
    <row r="81" spans="1:218" ht="20.25" hidden="1" customHeight="1" x14ac:dyDescent="0.3">
      <c r="A81" s="132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8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7"/>
      <c r="HH81" s="7"/>
      <c r="HI81" s="7"/>
      <c r="HJ81" s="7"/>
    </row>
    <row r="82" spans="1:218" ht="20.25" hidden="1" customHeight="1" x14ac:dyDescent="0.3">
      <c r="A82" s="127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8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7"/>
      <c r="HH82" s="7"/>
      <c r="HI82" s="7"/>
      <c r="HJ82" s="7"/>
    </row>
    <row r="83" spans="1:218" ht="21.75" hidden="1" customHeight="1" x14ac:dyDescent="0.3">
      <c r="A83" s="149"/>
      <c r="B83" s="4"/>
      <c r="C83" s="4"/>
      <c r="D83" s="4"/>
      <c r="E83" s="4"/>
      <c r="F83" s="4"/>
      <c r="G83" s="4"/>
      <c r="H83" s="4"/>
      <c r="I83" s="8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7"/>
      <c r="HH83" s="7"/>
      <c r="HI83" s="7"/>
      <c r="HJ83" s="7"/>
    </row>
    <row r="84" spans="1:218" ht="21.75" hidden="1" customHeight="1" x14ac:dyDescent="0.3">
      <c r="A84" s="171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8"/>
      <c r="O84" s="4"/>
      <c r="P84" s="4"/>
      <c r="Q84" s="4"/>
      <c r="R84" s="4"/>
      <c r="S84" s="4"/>
      <c r="T84" s="4"/>
      <c r="U84" s="8"/>
      <c r="V84" s="4"/>
      <c r="W84" s="4"/>
      <c r="X84" s="4"/>
      <c r="Y84" s="4"/>
      <c r="Z84" s="4"/>
      <c r="AA84" s="4"/>
      <c r="AB84" s="8"/>
      <c r="AC84" s="4"/>
      <c r="AD84" s="8"/>
      <c r="AE84" s="4"/>
      <c r="AF84" s="4"/>
      <c r="AG84" s="4"/>
      <c r="AH84" s="4"/>
      <c r="AI84" s="8"/>
      <c r="AJ84" s="4"/>
      <c r="AK84" s="4"/>
      <c r="AL84" s="4"/>
      <c r="AM84" s="4"/>
      <c r="AN84" s="4"/>
      <c r="AO84" s="4"/>
      <c r="AP84" s="8"/>
      <c r="AQ84" s="4"/>
      <c r="AR84" s="4"/>
      <c r="AS84" s="4"/>
      <c r="AT84" s="4"/>
      <c r="AU84" s="4"/>
      <c r="AV84" s="4"/>
      <c r="AW84" s="8"/>
      <c r="AX84" s="4"/>
      <c r="AY84" s="4"/>
      <c r="AZ84" s="4"/>
      <c r="BA84" s="4"/>
      <c r="BB84" s="4"/>
      <c r="BC84" s="4"/>
      <c r="BD84" s="8"/>
      <c r="BE84" s="4"/>
      <c r="BF84" s="4"/>
      <c r="BG84" s="4"/>
      <c r="BH84" s="4"/>
      <c r="BI84" s="4"/>
      <c r="BJ84" s="4"/>
      <c r="BK84" s="4"/>
      <c r="BL84" s="8"/>
      <c r="BM84" s="4"/>
      <c r="BN84" s="4"/>
      <c r="BO84" s="4"/>
      <c r="BP84" s="4"/>
      <c r="BQ84" s="4"/>
      <c r="BR84" s="8"/>
      <c r="BS84" s="4"/>
      <c r="BT84" s="4"/>
      <c r="BU84" s="4"/>
      <c r="BV84" s="4"/>
      <c r="BW84" s="4"/>
      <c r="BX84" s="4"/>
      <c r="BY84" s="8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7"/>
      <c r="HH84" s="7"/>
      <c r="HI84" s="7"/>
      <c r="HJ84" s="7"/>
    </row>
    <row r="85" spans="1:218" ht="8.25" customHeight="1" x14ac:dyDescent="0.25">
      <c r="A85" s="129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21"/>
      <c r="DA85" s="21"/>
      <c r="DB85" s="21"/>
      <c r="DC85" s="21"/>
      <c r="DD85" s="21"/>
      <c r="DE85" s="21"/>
      <c r="DF85" s="21"/>
      <c r="DG85" s="21"/>
      <c r="DH85" s="21"/>
      <c r="DI85" s="21"/>
      <c r="DJ85" s="21"/>
      <c r="DK85" s="21"/>
      <c r="DL85" s="21"/>
      <c r="DM85" s="21"/>
      <c r="DN85" s="21"/>
      <c r="DO85" s="21"/>
      <c r="DP85" s="21"/>
      <c r="DQ85" s="21"/>
      <c r="DR85" s="21"/>
      <c r="DS85" s="21"/>
      <c r="DT85" s="21"/>
      <c r="DU85" s="21"/>
      <c r="DV85" s="21"/>
      <c r="DW85" s="21"/>
      <c r="DX85" s="21"/>
      <c r="DY85" s="21"/>
      <c r="DZ85" s="21"/>
      <c r="EA85" s="21"/>
      <c r="EB85" s="21"/>
      <c r="EC85" s="21"/>
      <c r="ED85" s="21"/>
      <c r="EE85" s="21"/>
      <c r="EF85" s="21"/>
      <c r="EG85" s="21"/>
      <c r="EH85" s="21"/>
      <c r="EI85" s="21"/>
      <c r="EJ85" s="21"/>
      <c r="EK85" s="21"/>
      <c r="EL85" s="21"/>
      <c r="EM85" s="21"/>
      <c r="EN85" s="21"/>
      <c r="EO85" s="21"/>
      <c r="EP85" s="21"/>
      <c r="EQ85" s="21"/>
      <c r="ER85" s="21"/>
      <c r="ES85" s="21"/>
      <c r="ET85" s="21"/>
      <c r="EU85" s="21"/>
      <c r="EV85" s="21"/>
      <c r="EW85" s="21"/>
      <c r="EX85" s="21"/>
      <c r="EY85" s="21"/>
      <c r="EZ85" s="21"/>
      <c r="FA85" s="21"/>
      <c r="FB85" s="21"/>
      <c r="FC85" s="21"/>
      <c r="FD85" s="21"/>
      <c r="FE85" s="21"/>
      <c r="FF85" s="21"/>
      <c r="FG85" s="21"/>
      <c r="FH85" s="21"/>
      <c r="FI85" s="21"/>
      <c r="FJ85" s="21"/>
      <c r="FK85" s="21"/>
      <c r="FL85" s="21"/>
      <c r="FM85" s="21"/>
      <c r="FN85" s="21"/>
      <c r="FO85" s="21"/>
      <c r="FP85" s="21"/>
      <c r="FQ85" s="21"/>
      <c r="FR85" s="21"/>
      <c r="FS85" s="21"/>
      <c r="FT85" s="21"/>
      <c r="FU85" s="21"/>
      <c r="FV85" s="21"/>
      <c r="FW85" s="21"/>
      <c r="FX85" s="21"/>
      <c r="FY85" s="21"/>
      <c r="FZ85" s="21"/>
      <c r="GA85" s="21"/>
      <c r="GB85" s="21"/>
      <c r="GC85" s="21"/>
      <c r="GD85" s="21"/>
      <c r="GE85" s="21"/>
      <c r="GF85" s="21"/>
      <c r="GG85" s="21"/>
      <c r="GH85" s="21"/>
      <c r="GI85" s="21"/>
      <c r="GJ85" s="21"/>
      <c r="GK85" s="21"/>
      <c r="GL85" s="21"/>
      <c r="GM85" s="21"/>
      <c r="GN85" s="21"/>
      <c r="GO85" s="21"/>
      <c r="GP85" s="21"/>
      <c r="GQ85" s="21"/>
      <c r="GR85" s="21"/>
      <c r="GS85" s="21"/>
      <c r="GT85" s="21"/>
      <c r="GU85" s="21"/>
      <c r="GV85" s="21"/>
      <c r="GW85" s="21"/>
      <c r="GX85" s="21"/>
      <c r="GY85" s="21"/>
      <c r="GZ85" s="21"/>
      <c r="HA85" s="21"/>
      <c r="HB85" s="21"/>
      <c r="HC85" s="21"/>
      <c r="HD85" s="21"/>
      <c r="HE85" s="21"/>
      <c r="HF85" s="21"/>
      <c r="HG85" s="7"/>
      <c r="HH85" s="7"/>
      <c r="HI85" s="7"/>
      <c r="HJ85" s="7"/>
    </row>
    <row r="86" spans="1:218" ht="17.399999999999999" x14ac:dyDescent="0.3">
      <c r="A86" s="130" t="s">
        <v>88</v>
      </c>
      <c r="B86" s="28"/>
      <c r="C86" s="28"/>
      <c r="D86" s="28"/>
      <c r="E86" s="28"/>
      <c r="F86" s="28"/>
      <c r="G86" s="28"/>
      <c r="H86" s="28"/>
      <c r="I86" s="28" t="s">
        <v>0</v>
      </c>
      <c r="J86" s="28"/>
      <c r="K86" s="28"/>
      <c r="L86" s="77"/>
      <c r="M86" s="28" t="s">
        <v>0</v>
      </c>
      <c r="N86" s="28" t="s">
        <v>0</v>
      </c>
      <c r="O86" s="28" t="s">
        <v>0</v>
      </c>
      <c r="P86" s="28" t="s">
        <v>37</v>
      </c>
      <c r="Q86" s="28" t="s">
        <v>0</v>
      </c>
      <c r="R86" s="28"/>
      <c r="S86" s="28"/>
      <c r="T86" s="28" t="s">
        <v>0</v>
      </c>
      <c r="U86" s="28" t="s">
        <v>0</v>
      </c>
      <c r="V86" s="28" t="s">
        <v>52</v>
      </c>
      <c r="W86" s="28" t="s">
        <v>37</v>
      </c>
      <c r="X86" s="28"/>
      <c r="Y86" s="28"/>
      <c r="Z86" s="28"/>
      <c r="AA86" s="28" t="s">
        <v>0</v>
      </c>
      <c r="AB86" s="28" t="s">
        <v>0</v>
      </c>
      <c r="AC86" s="28" t="s">
        <v>52</v>
      </c>
      <c r="AD86" s="28" t="s">
        <v>0</v>
      </c>
      <c r="AE86" s="28"/>
      <c r="AF86" s="28"/>
      <c r="AG86" s="28"/>
      <c r="AH86" s="28" t="s">
        <v>0</v>
      </c>
      <c r="AI86" s="28" t="s">
        <v>0</v>
      </c>
      <c r="AJ86" s="28" t="s">
        <v>37</v>
      </c>
      <c r="AK86" s="28" t="s">
        <v>0</v>
      </c>
      <c r="AL86" s="28" t="s">
        <v>37</v>
      </c>
      <c r="AM86" s="28"/>
      <c r="AN86" s="28"/>
      <c r="AO86" s="28" t="s">
        <v>0</v>
      </c>
      <c r="AP86" s="28" t="s">
        <v>0</v>
      </c>
      <c r="AQ86" s="28" t="s">
        <v>52</v>
      </c>
      <c r="AR86" s="28" t="s">
        <v>52</v>
      </c>
      <c r="AS86" s="28"/>
      <c r="AT86" s="28"/>
      <c r="AU86" s="28"/>
      <c r="AV86" s="28" t="s">
        <v>52</v>
      </c>
      <c r="AW86" s="28" t="s">
        <v>52</v>
      </c>
      <c r="AX86" s="28" t="s">
        <v>52</v>
      </c>
      <c r="AY86" s="28" t="s">
        <v>0</v>
      </c>
      <c r="AZ86" s="28" t="s">
        <v>0</v>
      </c>
      <c r="BA86" s="28"/>
      <c r="BB86" s="28"/>
      <c r="BC86" s="28" t="s">
        <v>0</v>
      </c>
      <c r="BD86" s="28" t="s">
        <v>0</v>
      </c>
      <c r="BE86" s="28" t="s">
        <v>0</v>
      </c>
      <c r="BF86" s="28" t="s">
        <v>0</v>
      </c>
      <c r="BG86" s="28" t="s">
        <v>0</v>
      </c>
      <c r="BH86" s="28"/>
      <c r="BI86" s="28"/>
      <c r="BJ86" s="28" t="s">
        <v>0</v>
      </c>
      <c r="BK86" s="28" t="s">
        <v>52</v>
      </c>
      <c r="BL86" s="28" t="s">
        <v>52</v>
      </c>
      <c r="BM86" s="28" t="s">
        <v>52</v>
      </c>
      <c r="BN86" s="28"/>
      <c r="BO86" s="28"/>
      <c r="BP86" s="28"/>
      <c r="BQ86" s="28" t="s">
        <v>0</v>
      </c>
      <c r="BR86" s="28" t="s">
        <v>0</v>
      </c>
      <c r="BS86" s="28" t="s">
        <v>0</v>
      </c>
      <c r="BT86" s="28" t="s">
        <v>0</v>
      </c>
      <c r="BU86" s="19" t="s">
        <v>0</v>
      </c>
      <c r="BV86" s="19"/>
      <c r="BW86" s="19"/>
      <c r="BX86" s="19" t="s">
        <v>0</v>
      </c>
      <c r="BY86" s="4" t="s">
        <v>0</v>
      </c>
      <c r="BZ86" s="4" t="s">
        <v>0</v>
      </c>
      <c r="CA86" s="19" t="s">
        <v>0</v>
      </c>
      <c r="CB86" s="19"/>
      <c r="CC86" s="19"/>
      <c r="CD86" s="19"/>
      <c r="CE86" s="19" t="s">
        <v>0</v>
      </c>
      <c r="CF86" s="19" t="s">
        <v>0</v>
      </c>
      <c r="CG86" s="19" t="s">
        <v>52</v>
      </c>
      <c r="CH86" s="19" t="s">
        <v>0</v>
      </c>
      <c r="CI86" s="19" t="s">
        <v>0</v>
      </c>
      <c r="CJ86" s="19"/>
      <c r="CK86" s="19"/>
      <c r="CL86" s="19" t="s">
        <v>0</v>
      </c>
      <c r="CM86" s="19" t="s">
        <v>0</v>
      </c>
      <c r="CN86" s="19" t="s">
        <v>0</v>
      </c>
      <c r="CO86" s="19" t="s">
        <v>0</v>
      </c>
      <c r="CP86" s="19"/>
      <c r="CQ86" s="19"/>
      <c r="CR86" s="19"/>
      <c r="CS86" s="4"/>
      <c r="CT86" s="4" t="s">
        <v>0</v>
      </c>
      <c r="CU86" s="4" t="s">
        <v>0</v>
      </c>
      <c r="CV86" s="4" t="s">
        <v>0</v>
      </c>
      <c r="CW86" s="19"/>
      <c r="CX86" s="19"/>
      <c r="CY86" s="19"/>
      <c r="CZ86" s="19" t="s">
        <v>0</v>
      </c>
      <c r="DA86" s="19" t="s">
        <v>0</v>
      </c>
      <c r="DB86" s="19"/>
      <c r="DC86" s="19" t="s">
        <v>0</v>
      </c>
      <c r="DD86" s="19"/>
      <c r="DE86" s="19"/>
      <c r="DF86" s="19"/>
      <c r="DG86" s="19" t="s">
        <v>0</v>
      </c>
      <c r="DH86" s="19" t="s">
        <v>0</v>
      </c>
      <c r="DI86" s="19" t="s">
        <v>0</v>
      </c>
      <c r="DJ86" s="19"/>
      <c r="DK86" s="19" t="s">
        <v>0</v>
      </c>
      <c r="DL86" s="19"/>
      <c r="DM86" s="19"/>
      <c r="DN86" s="19" t="s">
        <v>0</v>
      </c>
      <c r="DO86" s="19" t="s">
        <v>0</v>
      </c>
      <c r="DP86" s="19"/>
      <c r="DQ86" s="19" t="s">
        <v>0</v>
      </c>
      <c r="DR86" s="19"/>
      <c r="DS86" s="19"/>
      <c r="DT86" s="19"/>
      <c r="DU86" s="19"/>
      <c r="DV86" s="19"/>
      <c r="DW86" s="19"/>
      <c r="DX86" s="19"/>
      <c r="DY86" s="19" t="s">
        <v>0</v>
      </c>
      <c r="DZ86" s="19"/>
      <c r="EA86" s="19"/>
      <c r="EB86" s="19"/>
      <c r="EC86" s="19"/>
      <c r="ED86" s="19"/>
      <c r="EE86" s="19" t="s">
        <v>0</v>
      </c>
      <c r="EF86" s="19"/>
      <c r="EG86" s="19"/>
      <c r="EH86" s="4"/>
      <c r="EI86" s="4"/>
      <c r="EJ86" s="4"/>
      <c r="EK86" s="4"/>
      <c r="EL86" s="19" t="s">
        <v>0</v>
      </c>
      <c r="EM86" s="19" t="s">
        <v>0</v>
      </c>
      <c r="EN86" s="19"/>
      <c r="EO86" s="238"/>
      <c r="EP86" s="19"/>
      <c r="EQ86" s="19"/>
      <c r="ER86" s="19"/>
      <c r="ES86" s="19"/>
      <c r="ET86" s="19"/>
      <c r="EU86" s="19"/>
      <c r="EV86" s="19"/>
      <c r="EW86" s="19"/>
      <c r="EX86" s="19"/>
      <c r="EY86" s="19"/>
      <c r="EZ86" s="19"/>
      <c r="FA86" s="19"/>
      <c r="FB86" s="19"/>
      <c r="FC86" s="19"/>
      <c r="FD86" s="19"/>
      <c r="FE86" s="19"/>
      <c r="FF86" s="19"/>
      <c r="FG86" s="19"/>
      <c r="FH86" s="19"/>
      <c r="FI86" s="19"/>
      <c r="FJ86" s="19"/>
      <c r="FK86" s="19"/>
      <c r="FL86" s="19"/>
      <c r="FM86" s="19"/>
      <c r="FN86" s="19"/>
      <c r="FO86" s="19"/>
      <c r="FP86" s="19"/>
      <c r="FQ86" s="19"/>
      <c r="FR86" s="19"/>
      <c r="FS86" s="19"/>
      <c r="FT86" s="19"/>
      <c r="FU86" s="4"/>
      <c r="FV86" s="19"/>
      <c r="FW86" s="19"/>
      <c r="FX86" s="19"/>
      <c r="FY86" s="19"/>
      <c r="FZ86" s="19"/>
      <c r="GA86" s="19"/>
      <c r="GB86" s="19"/>
      <c r="GC86" s="19"/>
      <c r="GD86" s="19"/>
      <c r="GE86" s="19"/>
      <c r="GF86" s="19"/>
      <c r="GG86" s="19"/>
      <c r="GH86" s="19"/>
      <c r="GI86" s="19"/>
      <c r="GJ86" s="19"/>
      <c r="GK86" s="19"/>
      <c r="GL86" s="19"/>
      <c r="GM86" s="19"/>
      <c r="GN86" s="19"/>
      <c r="GO86" s="19"/>
      <c r="GP86" s="19"/>
      <c r="GQ86" s="19"/>
      <c r="GR86" s="19"/>
      <c r="GS86" s="19"/>
      <c r="GT86" s="19"/>
      <c r="GU86" s="19"/>
      <c r="GV86" s="19"/>
      <c r="GW86" s="19"/>
      <c r="GX86" s="19"/>
      <c r="GY86" s="19"/>
      <c r="GZ86" s="19"/>
      <c r="HA86" s="19"/>
      <c r="HB86" s="19"/>
      <c r="HC86" s="19"/>
      <c r="HD86" s="19"/>
      <c r="HE86" s="19"/>
      <c r="HF86" s="19"/>
      <c r="HG86" s="7"/>
      <c r="HH86" s="7"/>
      <c r="HI86" s="7"/>
      <c r="HJ86" s="7"/>
    </row>
    <row r="87" spans="1:218" ht="17.399999999999999" x14ac:dyDescent="0.3">
      <c r="A87" s="130" t="s">
        <v>89</v>
      </c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 t="s">
        <v>0</v>
      </c>
      <c r="O87" s="28"/>
      <c r="P87" s="28" t="s">
        <v>52</v>
      </c>
      <c r="Q87" s="28" t="s">
        <v>229</v>
      </c>
      <c r="R87" s="28"/>
      <c r="S87" s="28"/>
      <c r="T87" s="28" t="s">
        <v>0</v>
      </c>
      <c r="U87" s="28"/>
      <c r="V87" s="28" t="s">
        <v>52</v>
      </c>
      <c r="W87" s="28" t="s">
        <v>52</v>
      </c>
      <c r="X87" s="28"/>
      <c r="Y87" s="28"/>
      <c r="Z87" s="28"/>
      <c r="AA87" s="28"/>
      <c r="AB87" s="28" t="s">
        <v>52</v>
      </c>
      <c r="AC87" s="28"/>
      <c r="AD87" s="28" t="s">
        <v>0</v>
      </c>
      <c r="AE87" s="28"/>
      <c r="AF87" s="28"/>
      <c r="AG87" s="28"/>
      <c r="AH87" s="28"/>
      <c r="AI87" s="28" t="s">
        <v>52</v>
      </c>
      <c r="AJ87" s="28" t="s">
        <v>37</v>
      </c>
      <c r="AK87" s="28" t="s">
        <v>0</v>
      </c>
      <c r="AL87" s="28"/>
      <c r="AM87" s="28"/>
      <c r="AN87" s="28"/>
      <c r="AO87" s="28"/>
      <c r="AP87" s="28" t="s">
        <v>52</v>
      </c>
      <c r="AQ87" s="28" t="s">
        <v>52</v>
      </c>
      <c r="AR87" s="28" t="s">
        <v>52</v>
      </c>
      <c r="AS87" s="28"/>
      <c r="AT87" s="28"/>
      <c r="AU87" s="28"/>
      <c r="AV87" s="28" t="s">
        <v>52</v>
      </c>
      <c r="AW87" s="28" t="s">
        <v>229</v>
      </c>
      <c r="AX87" s="28" t="s">
        <v>52</v>
      </c>
      <c r="AY87" s="28"/>
      <c r="AZ87" s="28"/>
      <c r="BA87" s="28"/>
      <c r="BB87" s="28"/>
      <c r="BC87" s="28" t="s">
        <v>0</v>
      </c>
      <c r="BD87" s="28"/>
      <c r="BE87" s="28" t="s">
        <v>2</v>
      </c>
      <c r="BF87" s="28" t="s">
        <v>52</v>
      </c>
      <c r="BG87" s="28" t="s">
        <v>2</v>
      </c>
      <c r="BH87" s="28"/>
      <c r="BI87" s="28"/>
      <c r="BJ87" s="28"/>
      <c r="BK87" s="28" t="s">
        <v>52</v>
      </c>
      <c r="BL87" s="28" t="s">
        <v>2</v>
      </c>
      <c r="BM87" s="28"/>
      <c r="BN87" s="28"/>
      <c r="BO87" s="28"/>
      <c r="BP87" s="28"/>
      <c r="BQ87" s="28" t="s">
        <v>0</v>
      </c>
      <c r="BR87" s="28" t="s">
        <v>2</v>
      </c>
      <c r="BS87" s="28" t="s">
        <v>2</v>
      </c>
      <c r="BT87" s="28" t="s">
        <v>52</v>
      </c>
      <c r="BU87" s="19"/>
      <c r="BV87" s="19"/>
      <c r="BW87" s="19"/>
      <c r="BX87" s="19" t="s">
        <v>0</v>
      </c>
      <c r="BY87" s="4" t="s">
        <v>52</v>
      </c>
      <c r="BZ87" s="4" t="s">
        <v>52</v>
      </c>
      <c r="CA87" s="19"/>
      <c r="CB87" s="19" t="s">
        <v>2</v>
      </c>
      <c r="CC87" s="19"/>
      <c r="CD87" s="19"/>
      <c r="CE87" s="19"/>
      <c r="CF87" s="19"/>
      <c r="CG87" s="19"/>
      <c r="CH87" s="19"/>
      <c r="CI87" s="19" t="s">
        <v>2</v>
      </c>
      <c r="CJ87" s="19"/>
      <c r="CK87" s="19"/>
      <c r="CL87" s="19"/>
      <c r="CM87" s="19" t="s">
        <v>52</v>
      </c>
      <c r="CN87" s="19" t="s">
        <v>52</v>
      </c>
      <c r="CO87" s="19"/>
      <c r="CP87" s="19"/>
      <c r="CQ87" s="19"/>
      <c r="CR87" s="19"/>
      <c r="CS87" s="4"/>
      <c r="CT87" s="4"/>
      <c r="CU87" s="4"/>
      <c r="CV87" s="4"/>
      <c r="CW87" s="19"/>
      <c r="CX87" s="19"/>
      <c r="CY87" s="19"/>
      <c r="CZ87" s="19"/>
      <c r="DA87" s="19" t="s">
        <v>0</v>
      </c>
      <c r="DB87" s="19"/>
      <c r="DC87" s="19"/>
      <c r="DD87" s="19"/>
      <c r="DE87" s="19"/>
      <c r="DF87" s="19"/>
      <c r="DG87" s="19"/>
      <c r="DH87" s="19"/>
      <c r="DI87" s="19"/>
      <c r="DJ87" s="19"/>
      <c r="DK87" s="19" t="s">
        <v>2</v>
      </c>
      <c r="DL87" s="19"/>
      <c r="DM87" s="19"/>
      <c r="DN87" s="19" t="s">
        <v>0</v>
      </c>
      <c r="DO87" s="19"/>
      <c r="DP87" s="19"/>
      <c r="DQ87" s="19"/>
      <c r="DR87" s="19"/>
      <c r="DS87" s="19"/>
      <c r="DT87" s="19"/>
      <c r="DU87" s="19"/>
      <c r="DV87" s="19"/>
      <c r="DW87" s="4"/>
      <c r="DX87" s="19"/>
      <c r="DY87" s="19" t="s">
        <v>2</v>
      </c>
      <c r="DZ87" s="19"/>
      <c r="EA87" s="19"/>
      <c r="EB87" s="19"/>
      <c r="EC87" s="19"/>
      <c r="ED87" s="19"/>
      <c r="EE87" s="19"/>
      <c r="EF87" s="19"/>
      <c r="EG87" s="19"/>
      <c r="EH87" s="4"/>
      <c r="EI87" s="4"/>
      <c r="EJ87" s="4"/>
      <c r="EK87" s="4"/>
      <c r="EL87" s="19"/>
      <c r="EM87" s="19" t="s">
        <v>2</v>
      </c>
      <c r="EN87" s="19"/>
      <c r="EO87" s="239"/>
      <c r="EP87" s="19"/>
      <c r="EQ87" s="19"/>
      <c r="ER87" s="19"/>
      <c r="ES87" s="19"/>
      <c r="ET87" s="19"/>
      <c r="EU87" s="19"/>
      <c r="EV87" s="19"/>
      <c r="EW87" s="19"/>
      <c r="EX87" s="19"/>
      <c r="EY87" s="19"/>
      <c r="EZ87" s="19"/>
      <c r="FA87" s="19"/>
      <c r="FB87" s="19"/>
      <c r="FC87" s="19"/>
      <c r="FD87" s="19"/>
      <c r="FE87" s="19"/>
      <c r="FF87" s="19"/>
      <c r="FG87" s="19"/>
      <c r="FH87" s="19"/>
      <c r="FI87" s="19"/>
      <c r="FJ87" s="19"/>
      <c r="FK87" s="19"/>
      <c r="FL87" s="19"/>
      <c r="FM87" s="19"/>
      <c r="FN87" s="19"/>
      <c r="FO87" s="19"/>
      <c r="FP87" s="19"/>
      <c r="FQ87" s="19"/>
      <c r="FR87" s="19"/>
      <c r="FS87" s="19"/>
      <c r="FT87" s="19"/>
      <c r="FU87" s="4"/>
      <c r="FV87" s="19"/>
      <c r="FW87" s="19"/>
      <c r="FX87" s="19"/>
      <c r="FY87" s="19"/>
      <c r="FZ87" s="19"/>
      <c r="GA87" s="19"/>
      <c r="GB87" s="19"/>
      <c r="GC87" s="19"/>
      <c r="GD87" s="19"/>
      <c r="GE87" s="19"/>
      <c r="GF87" s="19"/>
      <c r="GG87" s="19"/>
      <c r="GH87" s="19"/>
      <c r="GI87" s="19"/>
      <c r="GJ87" s="19"/>
      <c r="GK87" s="19"/>
      <c r="GL87" s="19"/>
      <c r="GM87" s="19"/>
      <c r="GN87" s="19"/>
      <c r="GO87" s="19"/>
      <c r="GP87" s="19"/>
      <c r="GQ87" s="19"/>
      <c r="GR87" s="19"/>
      <c r="GS87" s="19"/>
      <c r="GT87" s="19"/>
      <c r="GU87" s="19"/>
      <c r="GV87" s="19"/>
      <c r="GW87" s="19"/>
      <c r="GX87" s="19"/>
      <c r="GY87" s="19"/>
      <c r="GZ87" s="19"/>
      <c r="HA87" s="19"/>
      <c r="HB87" s="19"/>
      <c r="HC87" s="19"/>
      <c r="HD87" s="19"/>
      <c r="HE87" s="19"/>
      <c r="HF87" s="19"/>
      <c r="HG87" s="7"/>
      <c r="HH87" s="7"/>
      <c r="HI87" s="7"/>
      <c r="HJ87" s="7"/>
    </row>
    <row r="88" spans="1:218" s="173" customFormat="1" ht="17.399999999999999" x14ac:dyDescent="0.3">
      <c r="A88" s="133" t="s">
        <v>116</v>
      </c>
      <c r="B88" s="28"/>
      <c r="C88" s="28"/>
      <c r="D88" s="28"/>
      <c r="E88" s="28"/>
      <c r="F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240"/>
      <c r="EP88" s="19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172"/>
      <c r="HH88" s="172"/>
      <c r="HI88" s="172"/>
      <c r="HJ88" s="172"/>
    </row>
    <row r="89" spans="1:218" s="187" customFormat="1" ht="18" customHeight="1" x14ac:dyDescent="0.3">
      <c r="A89" s="164" t="s">
        <v>184</v>
      </c>
      <c r="B89" s="186"/>
      <c r="C89" s="186"/>
      <c r="D89" s="186"/>
      <c r="E89" s="186"/>
      <c r="F89" s="186"/>
      <c r="G89" s="186"/>
      <c r="H89" s="186"/>
      <c r="I89" s="186" t="s">
        <v>0</v>
      </c>
      <c r="J89" s="186"/>
      <c r="K89" s="186"/>
      <c r="L89" s="186"/>
      <c r="M89" s="186"/>
      <c r="N89" s="186"/>
      <c r="O89" s="186"/>
      <c r="P89" s="186"/>
      <c r="Q89" s="186" t="s">
        <v>0</v>
      </c>
      <c r="R89" s="186"/>
      <c r="S89" s="186"/>
      <c r="T89" s="186"/>
      <c r="U89" s="186"/>
      <c r="V89" s="186"/>
      <c r="W89" s="186"/>
      <c r="X89" s="186"/>
      <c r="Y89" s="186"/>
      <c r="Z89" s="186"/>
      <c r="AA89" s="186"/>
      <c r="AB89" s="186"/>
      <c r="AC89" s="186"/>
      <c r="AD89" s="186" t="s">
        <v>0</v>
      </c>
      <c r="AE89" s="186"/>
      <c r="AF89" s="186"/>
      <c r="AG89" s="186"/>
      <c r="AH89" s="186"/>
      <c r="AI89" s="186"/>
      <c r="AJ89" s="186"/>
      <c r="AK89" s="186" t="s">
        <v>0</v>
      </c>
      <c r="AL89" s="186"/>
      <c r="AM89" s="186"/>
      <c r="AN89" s="186"/>
      <c r="AO89" s="186"/>
      <c r="AP89" s="186"/>
      <c r="AQ89" s="186"/>
      <c r="AR89" s="186"/>
      <c r="AS89" s="186"/>
      <c r="AT89" s="186"/>
      <c r="AU89" s="186"/>
      <c r="AV89" s="186"/>
      <c r="AX89" s="186"/>
      <c r="AY89" s="186"/>
      <c r="AZ89" s="186" t="s">
        <v>27</v>
      </c>
      <c r="BA89" s="186"/>
      <c r="BB89" s="186"/>
      <c r="BC89" s="186"/>
      <c r="BD89" s="186"/>
      <c r="BE89" s="186"/>
      <c r="BF89" s="186"/>
      <c r="BG89" s="186" t="s">
        <v>47</v>
      </c>
      <c r="BH89" s="186"/>
      <c r="BI89" s="186"/>
      <c r="BJ89" s="186" t="s">
        <v>66</v>
      </c>
      <c r="BK89" s="186" t="s">
        <v>66</v>
      </c>
      <c r="BL89" s="186" t="s">
        <v>66</v>
      </c>
      <c r="BM89" s="186" t="s">
        <v>66</v>
      </c>
      <c r="BN89" s="186" t="s">
        <v>66</v>
      </c>
      <c r="BO89" s="186" t="s">
        <v>66</v>
      </c>
      <c r="BP89" s="186"/>
      <c r="BQ89" s="186"/>
      <c r="BR89" s="186"/>
      <c r="BS89" s="186"/>
      <c r="BT89" s="186"/>
      <c r="BU89" s="186" t="s">
        <v>80</v>
      </c>
      <c r="BV89" s="186"/>
      <c r="BW89" s="186"/>
      <c r="BX89" s="186"/>
      <c r="BY89" s="186"/>
      <c r="BZ89" s="186"/>
      <c r="CA89" s="186" t="s">
        <v>70</v>
      </c>
      <c r="CB89" s="186"/>
      <c r="CC89" s="186"/>
      <c r="CD89" s="186"/>
      <c r="CE89" s="186"/>
      <c r="CF89" s="186"/>
      <c r="CG89" s="186"/>
      <c r="CH89" s="186"/>
      <c r="CI89" s="186"/>
      <c r="CJ89" s="186" t="s">
        <v>59</v>
      </c>
      <c r="CK89" s="186"/>
      <c r="CL89" s="186"/>
      <c r="CM89" s="186"/>
      <c r="CN89" s="186"/>
      <c r="CO89" s="186"/>
      <c r="CP89" s="186"/>
      <c r="CQ89" s="186"/>
      <c r="CR89" s="186"/>
      <c r="CS89" s="186"/>
      <c r="CT89" s="186"/>
      <c r="CU89" s="186"/>
      <c r="CV89" s="186"/>
      <c r="CW89" s="186"/>
      <c r="CX89" s="186"/>
      <c r="CY89" s="186"/>
      <c r="CZ89" s="186"/>
      <c r="DA89" s="186"/>
      <c r="DB89" s="186"/>
      <c r="DC89" s="186" t="s">
        <v>0</v>
      </c>
      <c r="DD89" s="186"/>
      <c r="DE89" s="186"/>
      <c r="DF89" s="186"/>
      <c r="DG89" s="186"/>
      <c r="DH89" s="186"/>
      <c r="DI89" s="186"/>
      <c r="DJ89" s="186"/>
      <c r="DK89" s="186" t="s">
        <v>80</v>
      </c>
      <c r="DL89" s="186"/>
      <c r="DM89" s="186"/>
      <c r="DN89" s="186"/>
      <c r="DO89" s="186"/>
      <c r="DP89" s="186"/>
      <c r="DQ89" s="186" t="s">
        <v>0</v>
      </c>
      <c r="DR89" s="186"/>
      <c r="DS89" s="186"/>
      <c r="DT89" s="186"/>
      <c r="DU89" s="186"/>
      <c r="DV89" s="186"/>
      <c r="DW89" s="186"/>
      <c r="DX89" s="186"/>
      <c r="DY89" s="186" t="s">
        <v>63</v>
      </c>
      <c r="DZ89" s="186"/>
      <c r="EA89" s="186"/>
      <c r="EB89" s="186"/>
      <c r="EC89" s="186"/>
      <c r="ED89" s="186"/>
      <c r="EE89" s="186" t="s">
        <v>0</v>
      </c>
      <c r="EF89" s="186"/>
      <c r="EG89" s="186"/>
      <c r="EH89" s="186"/>
      <c r="EI89" s="186"/>
      <c r="EJ89" s="186"/>
      <c r="EK89" s="186"/>
      <c r="EL89" s="186" t="s">
        <v>25</v>
      </c>
      <c r="EM89" s="186"/>
      <c r="EN89" s="186"/>
      <c r="EO89" s="186"/>
      <c r="EP89" s="186"/>
      <c r="EQ89" s="186"/>
      <c r="ER89" s="186"/>
      <c r="ES89" s="186"/>
      <c r="ET89" s="186"/>
      <c r="EU89" s="186"/>
      <c r="EV89" s="186"/>
      <c r="EW89" s="186"/>
      <c r="EX89" s="186"/>
      <c r="EY89" s="136"/>
      <c r="EZ89" s="136"/>
      <c r="FA89" s="136"/>
      <c r="FB89" s="136"/>
      <c r="FC89" s="136"/>
      <c r="FD89" s="136"/>
      <c r="FE89" s="136"/>
      <c r="FF89" s="136"/>
      <c r="FG89" s="136"/>
      <c r="FH89" s="136"/>
      <c r="FI89" s="136"/>
      <c r="FJ89" s="136"/>
      <c r="FK89" s="136"/>
      <c r="FL89" s="136"/>
      <c r="FM89" s="136"/>
      <c r="FN89" s="136"/>
      <c r="FO89" s="136"/>
      <c r="FP89" s="136"/>
      <c r="FQ89" s="136"/>
      <c r="FR89" s="136"/>
      <c r="FS89" s="136"/>
      <c r="FT89" s="136"/>
      <c r="FU89" s="136"/>
      <c r="FV89" s="136"/>
      <c r="FW89" s="136"/>
      <c r="FX89" s="136"/>
      <c r="FY89" s="136"/>
      <c r="FZ89" s="136"/>
      <c r="GA89" s="136"/>
      <c r="GB89" s="136"/>
      <c r="GC89" s="136"/>
      <c r="GD89" s="136"/>
      <c r="GE89" s="136"/>
      <c r="GF89" s="136"/>
      <c r="GG89" s="136"/>
      <c r="GH89" s="136"/>
      <c r="GI89" s="136"/>
      <c r="GJ89" s="136"/>
      <c r="GK89" s="136"/>
      <c r="GL89" s="136"/>
      <c r="GM89" s="136"/>
      <c r="GN89" s="136"/>
      <c r="GO89" s="136"/>
      <c r="GP89" s="136"/>
      <c r="GQ89" s="136"/>
      <c r="GR89" s="136"/>
      <c r="GS89" s="136"/>
      <c r="GT89" s="136"/>
      <c r="GU89" s="136"/>
      <c r="GV89" s="136"/>
      <c r="GW89" s="136"/>
      <c r="GX89" s="136"/>
      <c r="GY89" s="136"/>
      <c r="GZ89" s="136"/>
      <c r="HA89" s="136"/>
      <c r="HB89" s="136"/>
      <c r="HC89" s="136"/>
      <c r="HD89" s="136"/>
      <c r="HE89" s="136"/>
      <c r="HF89" s="136"/>
    </row>
    <row r="90" spans="1:218" s="187" customFormat="1" ht="18" customHeight="1" x14ac:dyDescent="0.3">
      <c r="A90" s="166" t="s">
        <v>185</v>
      </c>
      <c r="B90" s="188"/>
      <c r="C90" s="188"/>
      <c r="D90" s="188"/>
      <c r="E90" s="188"/>
      <c r="F90" s="188"/>
      <c r="G90" s="188"/>
      <c r="H90" s="188"/>
      <c r="I90" s="188"/>
      <c r="J90" s="188"/>
      <c r="K90" s="188" t="s">
        <v>59</v>
      </c>
      <c r="L90" s="188"/>
      <c r="M90" s="188"/>
      <c r="N90" s="188"/>
      <c r="O90" s="188"/>
      <c r="P90" s="188"/>
      <c r="Q90" s="188" t="s">
        <v>0</v>
      </c>
      <c r="R90" s="188"/>
      <c r="S90" s="188"/>
      <c r="T90" s="188"/>
      <c r="U90" s="188"/>
      <c r="V90" s="188"/>
      <c r="W90" s="188"/>
      <c r="X90" s="188"/>
      <c r="Y90" s="188"/>
      <c r="Z90" s="188"/>
      <c r="AA90" s="188"/>
      <c r="AB90" s="188"/>
      <c r="AC90" s="188"/>
      <c r="AD90" s="188"/>
      <c r="AE90" s="188"/>
      <c r="AF90" s="188" t="s">
        <v>59</v>
      </c>
      <c r="AG90" s="188"/>
      <c r="AH90" s="188"/>
      <c r="AI90" s="188"/>
      <c r="AJ90" s="188"/>
      <c r="AK90" s="188"/>
      <c r="AL90" s="188" t="s">
        <v>42</v>
      </c>
      <c r="AM90" s="188"/>
      <c r="AN90" s="188"/>
      <c r="AO90" s="188"/>
      <c r="AP90" s="188"/>
      <c r="AQ90" s="188"/>
      <c r="AR90" s="188"/>
      <c r="AS90" s="188"/>
      <c r="AT90" s="188"/>
      <c r="AU90" s="188"/>
      <c r="AV90" s="186"/>
      <c r="AW90" s="188"/>
      <c r="AX90" s="188"/>
      <c r="AY90" s="188"/>
      <c r="AZ90" s="188" t="s">
        <v>0</v>
      </c>
      <c r="BA90" s="188"/>
      <c r="BB90" s="188"/>
      <c r="BC90" s="188"/>
      <c r="BD90" s="188"/>
      <c r="BE90" s="188"/>
      <c r="BF90" s="188"/>
      <c r="BG90" s="188" t="s">
        <v>0</v>
      </c>
      <c r="BH90" s="188"/>
      <c r="BI90" s="188"/>
      <c r="BJ90" s="188"/>
      <c r="BK90" s="188"/>
      <c r="BL90" s="188"/>
      <c r="BM90" s="188"/>
      <c r="BN90" s="188" t="s">
        <v>85</v>
      </c>
      <c r="BO90" s="188"/>
      <c r="BP90" s="188"/>
      <c r="BQ90" s="188"/>
      <c r="BR90" s="188"/>
      <c r="BS90" s="188"/>
      <c r="BT90" s="188"/>
      <c r="BU90" s="188" t="s">
        <v>0</v>
      </c>
      <c r="BV90" s="188"/>
      <c r="BW90" s="188"/>
      <c r="BX90" s="188"/>
      <c r="BY90" s="188"/>
      <c r="BZ90" s="188"/>
      <c r="CA90" s="188"/>
      <c r="CB90" s="188" t="s">
        <v>20</v>
      </c>
      <c r="CC90" s="188"/>
      <c r="CD90" s="188"/>
      <c r="CE90" s="188"/>
      <c r="CF90" s="188"/>
      <c r="CG90" s="188"/>
      <c r="CH90" s="188"/>
      <c r="CI90" s="188" t="s">
        <v>0</v>
      </c>
      <c r="CJ90" s="188"/>
      <c r="CK90" s="188"/>
      <c r="CL90" s="188"/>
      <c r="CM90" s="188"/>
      <c r="CN90" s="188"/>
      <c r="CO90" s="188"/>
      <c r="CP90" s="188"/>
      <c r="CQ90" s="188"/>
      <c r="CR90" s="188"/>
      <c r="CS90" s="188"/>
      <c r="CT90" s="188"/>
      <c r="CU90" s="188"/>
      <c r="CV90" s="188"/>
      <c r="CW90" s="188"/>
      <c r="CX90" s="188"/>
      <c r="CY90" s="188"/>
      <c r="CZ90" s="188"/>
      <c r="DA90" s="188"/>
      <c r="DB90" s="188"/>
      <c r="DC90" s="188" t="s">
        <v>40</v>
      </c>
      <c r="DD90" s="188"/>
      <c r="DE90" s="188"/>
      <c r="DF90" s="188"/>
      <c r="DG90" s="188"/>
      <c r="DH90" s="188"/>
      <c r="DI90" s="188"/>
      <c r="DJ90" s="188"/>
      <c r="DK90" s="188" t="s">
        <v>0</v>
      </c>
      <c r="DL90" s="188"/>
      <c r="DM90" s="188"/>
      <c r="DN90" s="188"/>
      <c r="DO90" s="188"/>
      <c r="DP90" s="188"/>
      <c r="DQ90" s="188"/>
      <c r="DR90" s="188" t="s">
        <v>70</v>
      </c>
      <c r="DS90" s="188"/>
      <c r="DT90" s="188"/>
      <c r="DU90" s="188"/>
      <c r="DV90" s="188"/>
      <c r="DW90" s="188"/>
      <c r="DX90" s="188"/>
      <c r="DY90" s="188" t="s">
        <v>0</v>
      </c>
      <c r="DZ90" s="188"/>
      <c r="EA90" s="188"/>
      <c r="EB90" s="188" t="s">
        <v>66</v>
      </c>
      <c r="EC90" s="188" t="s">
        <v>66</v>
      </c>
      <c r="ED90" s="188" t="s">
        <v>66</v>
      </c>
      <c r="EE90" s="188" t="s">
        <v>66</v>
      </c>
      <c r="EF90" s="188" t="s">
        <v>66</v>
      </c>
      <c r="EG90" s="188" t="s">
        <v>66</v>
      </c>
      <c r="EH90" s="188"/>
      <c r="EI90" s="188"/>
      <c r="EJ90" s="188"/>
      <c r="EK90" s="188"/>
      <c r="EL90" s="188"/>
      <c r="EM90" s="188" t="s">
        <v>0</v>
      </c>
      <c r="EN90" s="188"/>
      <c r="EO90" s="188"/>
      <c r="EP90" s="188"/>
      <c r="EQ90" s="188"/>
      <c r="ER90" s="188"/>
      <c r="ES90" s="188"/>
      <c r="ET90" s="188"/>
      <c r="EU90" s="188"/>
      <c r="EV90" s="188"/>
      <c r="EW90" s="188"/>
      <c r="EX90" s="188"/>
      <c r="EY90" s="136"/>
      <c r="EZ90" s="136"/>
      <c r="FA90" s="136"/>
      <c r="FB90" s="136"/>
      <c r="FC90" s="136"/>
      <c r="FD90" s="136"/>
      <c r="FE90" s="136"/>
      <c r="FF90" s="136"/>
      <c r="FG90" s="136"/>
      <c r="FH90" s="136"/>
      <c r="FI90" s="136"/>
      <c r="FJ90" s="136"/>
      <c r="FK90" s="136"/>
      <c r="FL90" s="136"/>
      <c r="FM90" s="136"/>
      <c r="FN90" s="136"/>
      <c r="FO90" s="136"/>
      <c r="FP90" s="136"/>
      <c r="FQ90" s="136"/>
      <c r="FR90" s="136"/>
      <c r="FS90" s="136"/>
      <c r="FT90" s="136"/>
      <c r="FU90" s="136"/>
      <c r="FV90" s="136"/>
      <c r="FW90" s="136"/>
      <c r="FX90" s="136"/>
      <c r="FY90" s="136"/>
      <c r="FZ90" s="136"/>
      <c r="GA90" s="136"/>
      <c r="GB90" s="136"/>
      <c r="GC90" s="136"/>
      <c r="GD90" s="136"/>
      <c r="GE90" s="136"/>
      <c r="GF90" s="136"/>
      <c r="GG90" s="136"/>
      <c r="GH90" s="136"/>
      <c r="GI90" s="136"/>
      <c r="GJ90" s="136"/>
      <c r="GK90" s="136"/>
      <c r="GL90" s="136"/>
      <c r="GM90" s="136"/>
      <c r="GN90" s="136"/>
      <c r="GO90" s="136"/>
      <c r="GP90" s="136"/>
      <c r="GQ90" s="136"/>
      <c r="GR90" s="136"/>
      <c r="GS90" s="136"/>
      <c r="GT90" s="136"/>
      <c r="GU90" s="136"/>
      <c r="GV90" s="136"/>
      <c r="GW90" s="136"/>
      <c r="GX90" s="136"/>
      <c r="GY90" s="136"/>
      <c r="GZ90" s="136"/>
      <c r="HA90" s="136"/>
      <c r="HB90" s="136"/>
      <c r="HC90" s="136"/>
      <c r="HD90" s="136"/>
      <c r="HE90" s="136"/>
      <c r="HF90" s="136"/>
    </row>
    <row r="91" spans="1:218" s="187" customFormat="1" ht="18" customHeight="1" x14ac:dyDescent="0.3">
      <c r="A91" s="164" t="s">
        <v>186</v>
      </c>
      <c r="B91" s="186"/>
      <c r="C91" s="186"/>
      <c r="D91" s="186"/>
      <c r="E91" s="186"/>
      <c r="F91" s="186" t="s">
        <v>85</v>
      </c>
      <c r="G91" s="186"/>
      <c r="H91" s="186" t="s">
        <v>78</v>
      </c>
      <c r="I91" s="186"/>
      <c r="J91" s="186"/>
      <c r="K91" s="186"/>
      <c r="L91" s="186"/>
      <c r="M91" s="186"/>
      <c r="N91" s="186"/>
      <c r="O91" s="186" t="s">
        <v>47</v>
      </c>
      <c r="P91" s="186"/>
      <c r="Q91" s="186"/>
      <c r="R91" s="186"/>
      <c r="S91" s="186"/>
      <c r="T91" s="186"/>
      <c r="U91" s="186"/>
      <c r="V91" s="186" t="s">
        <v>40</v>
      </c>
      <c r="W91" s="186"/>
      <c r="X91" s="186"/>
      <c r="Y91" s="186"/>
      <c r="Z91" s="186"/>
      <c r="AA91" s="186" t="s">
        <v>61</v>
      </c>
      <c r="AB91" s="186"/>
      <c r="AC91" s="186"/>
      <c r="AD91" s="186"/>
      <c r="AE91" s="186"/>
      <c r="AF91" s="186"/>
      <c r="AG91" s="186"/>
      <c r="AH91" s="186"/>
      <c r="AI91" s="186" t="s">
        <v>32</v>
      </c>
      <c r="AJ91" s="186"/>
      <c r="AK91" s="186"/>
      <c r="AL91" s="186"/>
      <c r="AM91" s="186"/>
      <c r="AN91" s="186"/>
      <c r="AO91" s="186" t="s">
        <v>0</v>
      </c>
      <c r="AP91" s="186"/>
      <c r="AQ91" s="186"/>
      <c r="AR91" s="186"/>
      <c r="AS91" s="186"/>
      <c r="AT91" s="186"/>
      <c r="AU91" s="186"/>
      <c r="AV91" s="186"/>
      <c r="AW91" s="186"/>
      <c r="AX91" s="186" t="s">
        <v>47</v>
      </c>
      <c r="AY91" s="186"/>
      <c r="AZ91" s="186"/>
      <c r="BA91" s="186"/>
      <c r="BB91" s="186"/>
      <c r="BC91" s="186"/>
      <c r="BD91" s="186"/>
      <c r="BE91" s="186" t="s">
        <v>0</v>
      </c>
      <c r="BF91" s="186"/>
      <c r="BG91" s="186"/>
      <c r="BH91" s="186"/>
      <c r="BI91" s="186"/>
      <c r="BJ91" s="186"/>
      <c r="BK91" s="186"/>
      <c r="BL91" s="186"/>
      <c r="BM91" s="186" t="s">
        <v>163</v>
      </c>
      <c r="BN91" s="186"/>
      <c r="BO91" s="186"/>
      <c r="BP91" s="186"/>
      <c r="BQ91" s="186" t="s">
        <v>0</v>
      </c>
      <c r="BR91" s="186"/>
      <c r="BS91" s="188"/>
      <c r="BT91" s="186"/>
      <c r="BU91" s="186"/>
      <c r="BV91" s="186"/>
      <c r="BW91" s="186"/>
      <c r="BX91" s="186" t="s">
        <v>0</v>
      </c>
      <c r="BY91" s="186"/>
      <c r="BZ91" s="186" t="s">
        <v>0</v>
      </c>
      <c r="CA91" s="186"/>
      <c r="CB91" s="186"/>
      <c r="CC91" s="186"/>
      <c r="CD91" s="186"/>
      <c r="CE91" s="186"/>
      <c r="CF91" s="186" t="s">
        <v>20</v>
      </c>
      <c r="CG91" s="186"/>
      <c r="CH91" s="186"/>
      <c r="CI91" s="186"/>
      <c r="CJ91" s="186"/>
      <c r="CK91" s="186"/>
      <c r="CL91" s="186" t="s">
        <v>9</v>
      </c>
      <c r="CM91" s="186"/>
      <c r="CN91" s="186"/>
      <c r="CO91" s="186"/>
      <c r="CP91" s="186"/>
      <c r="CQ91" s="186"/>
      <c r="CR91" s="186"/>
      <c r="CS91" s="186"/>
      <c r="CT91" s="186"/>
      <c r="CU91" s="186" t="s">
        <v>73</v>
      </c>
      <c r="CV91" s="186"/>
      <c r="CW91" s="186"/>
      <c r="CX91" s="186"/>
      <c r="CY91" s="186"/>
      <c r="CZ91" s="186"/>
      <c r="DA91" s="186" t="s">
        <v>25</v>
      </c>
      <c r="DB91" s="186"/>
      <c r="DC91" s="186"/>
      <c r="DD91" s="186"/>
      <c r="DE91" s="186"/>
      <c r="DF91" s="186"/>
      <c r="DG91" s="186" t="s">
        <v>85</v>
      </c>
      <c r="DH91" s="186"/>
      <c r="DI91" s="186"/>
      <c r="DJ91" s="186"/>
      <c r="DK91" s="186"/>
      <c r="DL91" s="186"/>
      <c r="DM91" s="186"/>
      <c r="DN91" s="186"/>
      <c r="DO91" s="186" t="s">
        <v>0</v>
      </c>
      <c r="DP91" s="186"/>
      <c r="DQ91" s="186"/>
      <c r="DR91" s="186"/>
      <c r="DS91" s="186"/>
      <c r="DT91" s="186"/>
      <c r="DU91" s="186"/>
      <c r="DV91" s="186"/>
      <c r="DW91" s="186"/>
      <c r="DX91" s="186"/>
      <c r="DY91" s="186"/>
      <c r="DZ91" s="186"/>
      <c r="EA91" s="186"/>
      <c r="EB91" s="186"/>
      <c r="EC91" s="186"/>
      <c r="ED91" s="186"/>
      <c r="EE91" s="186"/>
      <c r="EF91" s="186"/>
      <c r="EG91" s="186"/>
      <c r="EH91" s="186"/>
      <c r="EI91" s="186"/>
      <c r="EJ91" s="186"/>
      <c r="EK91" s="186"/>
      <c r="EL91" s="186"/>
      <c r="EM91" s="186"/>
      <c r="EN91" s="186"/>
      <c r="EO91" s="186"/>
      <c r="EP91" s="186"/>
      <c r="EQ91" s="186"/>
      <c r="ER91" s="186"/>
      <c r="ES91" s="186"/>
      <c r="ET91" s="186"/>
      <c r="EU91" s="186"/>
      <c r="EV91" s="186"/>
      <c r="EW91" s="186"/>
      <c r="EX91" s="186"/>
      <c r="EY91" s="136"/>
      <c r="EZ91" s="136"/>
      <c r="FA91" s="136"/>
      <c r="FB91" s="136"/>
      <c r="FC91" s="136"/>
      <c r="FD91" s="136"/>
      <c r="FE91" s="136"/>
      <c r="FF91" s="136"/>
      <c r="FG91" s="136"/>
      <c r="FH91" s="136"/>
      <c r="FI91" s="136"/>
      <c r="FJ91" s="136"/>
      <c r="FK91" s="136"/>
      <c r="FL91" s="136"/>
      <c r="FM91" s="136"/>
      <c r="FN91" s="136"/>
      <c r="FO91" s="136"/>
      <c r="FP91" s="136"/>
      <c r="FQ91" s="136"/>
      <c r="FR91" s="136"/>
      <c r="FS91" s="136"/>
      <c r="FT91" s="136"/>
      <c r="FU91" s="136"/>
      <c r="FV91" s="136"/>
      <c r="FW91" s="136"/>
      <c r="FX91" s="136"/>
      <c r="FY91" s="136"/>
      <c r="FZ91" s="136"/>
      <c r="GA91" s="136"/>
      <c r="GB91" s="136"/>
      <c r="GC91" s="136"/>
      <c r="GD91" s="136"/>
      <c r="GE91" s="136"/>
      <c r="GF91" s="136"/>
      <c r="GG91" s="136"/>
      <c r="GH91" s="136"/>
      <c r="GI91" s="136"/>
      <c r="GJ91" s="136"/>
      <c r="GK91" s="136"/>
      <c r="GL91" s="136"/>
      <c r="GM91" s="136"/>
      <c r="GN91" s="136"/>
      <c r="GO91" s="136"/>
      <c r="GP91" s="136"/>
      <c r="GQ91" s="136"/>
      <c r="GR91" s="136"/>
      <c r="GS91" s="136"/>
      <c r="GT91" s="136"/>
      <c r="GU91" s="136"/>
      <c r="GV91" s="136"/>
      <c r="GW91" s="136"/>
      <c r="GX91" s="136"/>
      <c r="GY91" s="136"/>
      <c r="GZ91" s="136"/>
      <c r="HA91" s="136"/>
      <c r="HB91" s="136"/>
      <c r="HC91" s="136"/>
      <c r="HD91" s="136"/>
      <c r="HE91" s="136"/>
      <c r="HF91" s="136"/>
    </row>
    <row r="92" spans="1:218" s="187" customFormat="1" ht="18" customHeight="1" x14ac:dyDescent="0.3">
      <c r="A92" s="166" t="s">
        <v>187</v>
      </c>
      <c r="B92" s="188"/>
      <c r="C92" s="188"/>
      <c r="D92" s="188"/>
      <c r="E92" s="188"/>
      <c r="F92" s="188"/>
      <c r="G92" s="188"/>
      <c r="H92" s="186" t="s">
        <v>82</v>
      </c>
      <c r="I92" s="188"/>
      <c r="J92" s="188"/>
      <c r="K92" s="188"/>
      <c r="L92" s="188"/>
      <c r="M92" s="188"/>
      <c r="N92" s="188"/>
      <c r="O92" s="188" t="s">
        <v>0</v>
      </c>
      <c r="P92" s="188"/>
      <c r="Q92" s="188"/>
      <c r="R92" s="188"/>
      <c r="S92" s="188"/>
      <c r="T92" s="188"/>
      <c r="U92" s="188" t="s">
        <v>0</v>
      </c>
      <c r="V92" s="188"/>
      <c r="W92" s="188"/>
      <c r="X92" s="188"/>
      <c r="Y92" s="188"/>
      <c r="Z92" s="188"/>
      <c r="AA92" s="188" t="s">
        <v>0</v>
      </c>
      <c r="AB92" s="188"/>
      <c r="AC92" s="188"/>
      <c r="AD92" s="188"/>
      <c r="AE92" s="188"/>
      <c r="AF92" s="188"/>
      <c r="AG92" s="188"/>
      <c r="AH92" s="188" t="s">
        <v>66</v>
      </c>
      <c r="AI92" s="188" t="s">
        <v>66</v>
      </c>
      <c r="AJ92" s="188" t="s">
        <v>66</v>
      </c>
      <c r="AK92" s="188" t="s">
        <v>66</v>
      </c>
      <c r="AL92" s="188" t="s">
        <v>66</v>
      </c>
      <c r="AM92" s="188"/>
      <c r="AN92" s="188"/>
      <c r="AO92" s="188"/>
      <c r="AP92" s="188" t="s">
        <v>0</v>
      </c>
      <c r="AQ92" s="188"/>
      <c r="AR92" s="188"/>
      <c r="AS92" s="188"/>
      <c r="AT92" s="188"/>
      <c r="AU92" s="188"/>
      <c r="AV92" s="188"/>
      <c r="AW92" s="188" t="s">
        <v>348</v>
      </c>
      <c r="AX92" s="188"/>
      <c r="AY92" s="188"/>
      <c r="AZ92" s="188"/>
      <c r="BA92" s="188"/>
      <c r="BB92" s="188"/>
      <c r="BC92" s="188" t="s">
        <v>0</v>
      </c>
      <c r="BD92" s="188"/>
      <c r="BE92" s="188"/>
      <c r="BF92" s="188"/>
      <c r="BG92" s="188"/>
      <c r="BH92" s="188"/>
      <c r="BI92" s="188"/>
      <c r="BJ92" s="188"/>
      <c r="BK92" s="188"/>
      <c r="BL92" s="188" t="s">
        <v>25</v>
      </c>
      <c r="BM92" s="188"/>
      <c r="BN92" s="188"/>
      <c r="BO92" s="188"/>
      <c r="BP92" s="188"/>
      <c r="BQ92" s="188"/>
      <c r="BR92" s="188"/>
      <c r="BS92" s="188" t="s">
        <v>0</v>
      </c>
      <c r="BT92" s="188"/>
      <c r="BU92" s="188"/>
      <c r="BV92" s="188"/>
      <c r="BW92" s="188"/>
      <c r="BX92" s="188"/>
      <c r="BY92" s="188"/>
      <c r="BZ92" s="188" t="s">
        <v>0</v>
      </c>
      <c r="CA92" s="188"/>
      <c r="CB92" s="188"/>
      <c r="CC92" s="188"/>
      <c r="CD92" s="188"/>
      <c r="CE92" s="188" t="s">
        <v>9</v>
      </c>
      <c r="CF92" s="188"/>
      <c r="CG92" s="188"/>
      <c r="CH92" s="188"/>
      <c r="CI92" s="188"/>
      <c r="CJ92" s="188"/>
      <c r="CK92" s="188"/>
      <c r="CL92" s="188"/>
      <c r="CM92" s="188"/>
      <c r="CN92" s="188" t="s">
        <v>0</v>
      </c>
      <c r="CO92" s="188"/>
      <c r="CP92" s="188"/>
      <c r="CQ92" s="188"/>
      <c r="CR92" s="188"/>
      <c r="CS92" s="188"/>
      <c r="CT92" s="188" t="s">
        <v>0</v>
      </c>
      <c r="CU92" s="188"/>
      <c r="CV92" s="188"/>
      <c r="CW92" s="188"/>
      <c r="CX92" s="188"/>
      <c r="CY92" s="188"/>
      <c r="CZ92" s="188"/>
      <c r="DA92" s="188"/>
      <c r="DB92" s="188" t="s">
        <v>25</v>
      </c>
      <c r="DC92" s="188"/>
      <c r="DD92" s="188"/>
      <c r="DE92" s="188"/>
      <c r="DF92" s="188"/>
      <c r="DG92" s="188"/>
      <c r="DH92" s="188"/>
      <c r="DI92" s="188" t="s">
        <v>0</v>
      </c>
      <c r="DJ92" s="188"/>
      <c r="DK92" s="188"/>
      <c r="DL92" s="188"/>
      <c r="DM92" s="188"/>
      <c r="DN92" s="188"/>
      <c r="DO92" s="188" t="s">
        <v>78</v>
      </c>
      <c r="DP92" s="188"/>
      <c r="DQ92" s="188"/>
      <c r="DR92" s="188"/>
      <c r="DS92" s="188"/>
      <c r="DT92" s="188"/>
      <c r="DU92" s="188"/>
      <c r="DV92" s="188"/>
      <c r="DW92" s="188"/>
      <c r="DX92" s="188"/>
      <c r="DY92" s="188"/>
      <c r="DZ92" s="188"/>
      <c r="EA92" s="188"/>
      <c r="EB92" s="188"/>
      <c r="EC92" s="188"/>
      <c r="ED92" s="188"/>
      <c r="EE92" s="188"/>
      <c r="EF92" s="188"/>
      <c r="EG92" s="188"/>
      <c r="EH92" s="188"/>
      <c r="EI92" s="188"/>
      <c r="EJ92" s="188"/>
      <c r="EK92" s="188"/>
      <c r="EL92" s="188"/>
      <c r="EM92" s="188"/>
      <c r="EN92" s="188"/>
      <c r="EO92" s="188"/>
      <c r="EP92" s="188"/>
      <c r="EQ92" s="188"/>
      <c r="ER92" s="188"/>
      <c r="ES92" s="188"/>
      <c r="ET92" s="188"/>
      <c r="EU92" s="188"/>
      <c r="EV92" s="188"/>
      <c r="EW92" s="188"/>
      <c r="EX92" s="188"/>
      <c r="EY92" s="136"/>
      <c r="EZ92" s="136"/>
      <c r="FA92" s="136"/>
      <c r="FB92" s="136"/>
      <c r="FC92" s="136"/>
      <c r="FD92" s="136"/>
      <c r="FE92" s="136"/>
      <c r="FF92" s="136"/>
      <c r="FG92" s="136"/>
      <c r="FH92" s="136"/>
      <c r="FI92" s="136"/>
      <c r="FJ92" s="136"/>
      <c r="FK92" s="136"/>
      <c r="FL92" s="136"/>
      <c r="FM92" s="136"/>
      <c r="FN92" s="136"/>
      <c r="FO92" s="136"/>
      <c r="FP92" s="136"/>
      <c r="FQ92" s="136"/>
      <c r="FR92" s="136"/>
      <c r="FS92" s="136"/>
      <c r="FT92" s="136"/>
      <c r="FU92" s="136"/>
      <c r="FV92" s="136"/>
      <c r="FW92" s="136"/>
      <c r="FX92" s="136"/>
      <c r="FY92" s="136"/>
      <c r="FZ92" s="136"/>
      <c r="GA92" s="136"/>
      <c r="GB92" s="136"/>
      <c r="GC92" s="136"/>
      <c r="GD92" s="136"/>
      <c r="GE92" s="136"/>
      <c r="GF92" s="136"/>
      <c r="GG92" s="136"/>
      <c r="GH92" s="136"/>
      <c r="GI92" s="136"/>
      <c r="GJ92" s="136"/>
      <c r="GK92" s="136"/>
      <c r="GL92" s="136"/>
      <c r="GM92" s="136"/>
      <c r="GN92" s="136"/>
      <c r="GO92" s="136"/>
      <c r="GP92" s="136"/>
      <c r="GQ92" s="136"/>
      <c r="GR92" s="136"/>
      <c r="GS92" s="136"/>
      <c r="GT92" s="136"/>
      <c r="GU92" s="136"/>
      <c r="GV92" s="136"/>
      <c r="GW92" s="136"/>
      <c r="GX92" s="136"/>
      <c r="GY92" s="136"/>
      <c r="GZ92" s="136"/>
      <c r="HA92" s="136"/>
      <c r="HB92" s="136"/>
      <c r="HC92" s="136"/>
      <c r="HD92" s="136"/>
      <c r="HE92" s="136"/>
      <c r="HF92" s="136"/>
    </row>
    <row r="93" spans="1:218" s="187" customFormat="1" ht="18" customHeight="1" x14ac:dyDescent="0.3">
      <c r="A93" s="164" t="s">
        <v>188</v>
      </c>
      <c r="B93" s="186"/>
      <c r="C93" s="186"/>
      <c r="D93" s="186"/>
      <c r="E93" s="186"/>
      <c r="F93" s="186"/>
      <c r="G93" s="186"/>
      <c r="H93" s="188" t="s">
        <v>15</v>
      </c>
      <c r="I93" s="186"/>
      <c r="J93" s="186"/>
      <c r="K93" s="186"/>
      <c r="L93" s="186"/>
      <c r="M93" s="186"/>
      <c r="N93" s="186" t="s">
        <v>0</v>
      </c>
      <c r="O93" s="186"/>
      <c r="P93" s="186"/>
      <c r="Q93" s="186"/>
      <c r="R93" s="186"/>
      <c r="S93" s="186"/>
      <c r="T93" s="186"/>
      <c r="U93" s="186" t="s">
        <v>0</v>
      </c>
      <c r="V93" s="186"/>
      <c r="W93" s="186"/>
      <c r="X93" s="186"/>
      <c r="Y93" s="186"/>
      <c r="Z93" s="186"/>
      <c r="AA93" s="186" t="s">
        <v>66</v>
      </c>
      <c r="AB93" s="186" t="s">
        <v>66</v>
      </c>
      <c r="AC93" s="186" t="s">
        <v>66</v>
      </c>
      <c r="AD93" s="186" t="s">
        <v>66</v>
      </c>
      <c r="AE93" s="186" t="s">
        <v>66</v>
      </c>
      <c r="AF93" s="186"/>
      <c r="AG93" s="186"/>
      <c r="AH93" s="186" t="s">
        <v>0</v>
      </c>
      <c r="AI93" s="186"/>
      <c r="AJ93" s="186"/>
      <c r="AK93" s="186"/>
      <c r="AL93" s="186"/>
      <c r="AM93" s="186"/>
      <c r="AN93" s="186"/>
      <c r="AO93" s="186" t="s">
        <v>9</v>
      </c>
      <c r="AP93" s="186"/>
      <c r="AQ93" s="186"/>
      <c r="AR93" s="186"/>
      <c r="AS93" s="186"/>
      <c r="AT93" s="186"/>
      <c r="AU93" s="186"/>
      <c r="AV93" s="186"/>
      <c r="AW93" s="186"/>
      <c r="AX93" s="186" t="s">
        <v>25</v>
      </c>
      <c r="AY93" s="186"/>
      <c r="AZ93" s="186"/>
      <c r="BA93" s="186"/>
      <c r="BB93" s="186"/>
      <c r="BC93" s="186"/>
      <c r="BD93" s="186" t="s">
        <v>0</v>
      </c>
      <c r="BE93" s="186"/>
      <c r="BF93" s="186"/>
      <c r="BG93" s="186"/>
      <c r="BH93" s="186"/>
      <c r="BI93" s="186"/>
      <c r="BJ93" s="186"/>
      <c r="BK93" s="186" t="s">
        <v>82</v>
      </c>
      <c r="BL93" s="186"/>
      <c r="BM93" s="186"/>
      <c r="BN93" s="186"/>
      <c r="BO93" s="186"/>
      <c r="BP93" s="186"/>
      <c r="BQ93" s="186"/>
      <c r="BR93" s="186" t="s">
        <v>0</v>
      </c>
      <c r="BS93" s="186"/>
      <c r="BT93" s="186"/>
      <c r="BU93" s="186"/>
      <c r="BV93" s="186"/>
      <c r="BW93" s="186"/>
      <c r="BX93" s="186"/>
      <c r="BY93" s="186" t="s">
        <v>0</v>
      </c>
      <c r="BZ93" s="186"/>
      <c r="CA93" s="186"/>
      <c r="CB93" s="186"/>
      <c r="CC93" s="186"/>
      <c r="CD93" s="186"/>
      <c r="CE93" s="186"/>
      <c r="CF93" s="186" t="s">
        <v>0</v>
      </c>
      <c r="CG93" s="186"/>
      <c r="CH93" s="186"/>
      <c r="CI93" s="186"/>
      <c r="CJ93" s="186"/>
      <c r="CK93" s="186"/>
      <c r="CL93" s="186"/>
      <c r="CM93" s="186" t="s">
        <v>61</v>
      </c>
      <c r="CN93" s="186"/>
      <c r="CO93" s="186"/>
      <c r="CP93" s="186"/>
      <c r="CQ93" s="186"/>
      <c r="CR93" s="186"/>
      <c r="CS93" s="186"/>
      <c r="CT93" s="186" t="s">
        <v>40</v>
      </c>
      <c r="CU93" s="186"/>
      <c r="CV93" s="186"/>
      <c r="CW93" s="186"/>
      <c r="CX93" s="186"/>
      <c r="CY93" s="186"/>
      <c r="DA93" s="186" t="s">
        <v>0</v>
      </c>
      <c r="DB93" s="186"/>
      <c r="DC93" s="186"/>
      <c r="DD93" s="186"/>
      <c r="DE93" s="186"/>
      <c r="DF93" s="186"/>
      <c r="DG93" s="186"/>
      <c r="DH93" s="186" t="s">
        <v>0</v>
      </c>
      <c r="DI93" s="186"/>
      <c r="DJ93" s="186"/>
      <c r="DK93" s="186"/>
      <c r="DL93" s="186"/>
      <c r="DM93" s="186"/>
      <c r="DN93" s="186"/>
      <c r="DO93" s="186" t="s">
        <v>348</v>
      </c>
      <c r="DP93" s="186"/>
      <c r="DQ93" s="186"/>
      <c r="DR93" s="186"/>
      <c r="DS93" s="186"/>
      <c r="DT93" s="186"/>
      <c r="DU93" s="186"/>
      <c r="DV93" s="186"/>
      <c r="DW93" s="186"/>
      <c r="DX93" s="186"/>
      <c r="DY93" s="186"/>
      <c r="DZ93" s="186"/>
      <c r="EA93" s="186"/>
      <c r="EB93" s="186"/>
      <c r="EC93" s="186"/>
      <c r="ED93" s="186"/>
      <c r="EE93" s="186"/>
      <c r="EF93" s="186"/>
      <c r="EG93" s="186"/>
      <c r="EH93" s="186"/>
      <c r="EI93" s="186"/>
      <c r="EJ93" s="186"/>
      <c r="EK93" s="186"/>
      <c r="EL93" s="186"/>
      <c r="EM93" s="186"/>
      <c r="EN93" s="186"/>
      <c r="EO93" s="186"/>
      <c r="EP93" s="186"/>
      <c r="EQ93" s="186"/>
      <c r="ER93" s="186"/>
      <c r="ES93" s="186"/>
      <c r="ET93" s="186"/>
      <c r="EU93" s="186"/>
      <c r="EV93" s="186"/>
      <c r="EW93" s="186"/>
      <c r="EX93" s="186"/>
      <c r="EY93" s="136"/>
      <c r="EZ93" s="136"/>
      <c r="FA93" s="136"/>
      <c r="FB93" s="136"/>
      <c r="FC93" s="136"/>
      <c r="FD93" s="136"/>
      <c r="FE93" s="136"/>
      <c r="FF93" s="136"/>
      <c r="FG93" s="136"/>
      <c r="FH93" s="136"/>
      <c r="FI93" s="136"/>
      <c r="FJ93" s="136"/>
      <c r="FK93" s="136"/>
      <c r="FL93" s="136"/>
      <c r="FM93" s="136"/>
      <c r="FN93" s="136"/>
      <c r="FO93" s="136"/>
      <c r="FP93" s="136"/>
      <c r="FQ93" s="136"/>
      <c r="FR93" s="136"/>
      <c r="FS93" s="136"/>
      <c r="FT93" s="136"/>
      <c r="FU93" s="136"/>
      <c r="FV93" s="136"/>
      <c r="FW93" s="136"/>
      <c r="FX93" s="136"/>
      <c r="FY93" s="136"/>
      <c r="FZ93" s="136"/>
      <c r="GA93" s="136"/>
      <c r="GB93" s="136"/>
      <c r="GC93" s="136"/>
      <c r="GD93" s="136"/>
      <c r="GE93" s="136"/>
      <c r="GF93" s="136"/>
      <c r="GG93" s="136"/>
      <c r="GH93" s="136"/>
      <c r="GI93" s="136"/>
      <c r="GJ93" s="136"/>
      <c r="GK93" s="136"/>
      <c r="GL93" s="136"/>
      <c r="GM93" s="136"/>
      <c r="GN93" s="136"/>
      <c r="GO93" s="136"/>
      <c r="GP93" s="136"/>
      <c r="GQ93" s="136"/>
      <c r="GR93" s="136"/>
      <c r="GS93" s="136"/>
      <c r="GT93" s="136"/>
      <c r="GU93" s="136"/>
      <c r="GV93" s="136"/>
      <c r="GW93" s="136"/>
      <c r="GX93" s="136"/>
      <c r="GY93" s="136"/>
      <c r="GZ93" s="136"/>
      <c r="HA93" s="136"/>
      <c r="HB93" s="136"/>
      <c r="HC93" s="136"/>
      <c r="HD93" s="136"/>
      <c r="HE93" s="136"/>
      <c r="HF93" s="136"/>
    </row>
    <row r="94" spans="1:218" s="187" customFormat="1" ht="18" customHeight="1" x14ac:dyDescent="0.3">
      <c r="A94" s="166" t="s">
        <v>345</v>
      </c>
      <c r="B94" s="188"/>
      <c r="C94" s="188"/>
      <c r="D94" s="188"/>
      <c r="E94" s="188"/>
      <c r="F94" s="188" t="s">
        <v>20</v>
      </c>
      <c r="G94" s="188"/>
      <c r="I94" s="188"/>
      <c r="J94" s="188"/>
      <c r="K94" s="188"/>
      <c r="L94" s="188"/>
      <c r="M94" s="188" t="s">
        <v>0</v>
      </c>
      <c r="N94" s="188"/>
      <c r="O94" s="188"/>
      <c r="P94" s="188"/>
      <c r="Q94" s="188"/>
      <c r="R94" s="188"/>
      <c r="S94" s="188"/>
      <c r="T94" s="188" t="s">
        <v>61</v>
      </c>
      <c r="U94" s="188"/>
      <c r="V94" s="188"/>
      <c r="W94" s="188"/>
      <c r="X94" s="188"/>
      <c r="Y94" s="188"/>
      <c r="Z94" s="188"/>
      <c r="AA94" s="188" t="s">
        <v>0</v>
      </c>
      <c r="AB94" s="188"/>
      <c r="AC94" s="188"/>
      <c r="AD94" s="188"/>
      <c r="AE94" s="188"/>
      <c r="AF94" s="188"/>
      <c r="AG94" s="188"/>
      <c r="AH94" s="188" t="s">
        <v>0</v>
      </c>
      <c r="AI94" s="188"/>
      <c r="AJ94" s="188"/>
      <c r="AK94" s="188"/>
      <c r="AL94" s="188"/>
      <c r="AM94" s="188"/>
      <c r="AN94" s="188"/>
      <c r="AO94" s="188" t="s">
        <v>66</v>
      </c>
      <c r="AP94" s="188" t="s">
        <v>66</v>
      </c>
      <c r="AQ94" s="188" t="s">
        <v>66</v>
      </c>
      <c r="AR94" s="188" t="s">
        <v>66</v>
      </c>
      <c r="AS94" s="188" t="s">
        <v>66</v>
      </c>
      <c r="AT94" s="188"/>
      <c r="AU94" s="188"/>
      <c r="AV94" s="188"/>
      <c r="AW94" s="188" t="s">
        <v>15</v>
      </c>
      <c r="AX94" s="188"/>
      <c r="AY94" s="188"/>
      <c r="AZ94" s="188"/>
      <c r="BA94" s="188"/>
      <c r="BB94" s="188"/>
      <c r="BC94" s="188"/>
      <c r="BD94" s="188" t="s">
        <v>348</v>
      </c>
      <c r="BE94" s="188"/>
      <c r="BF94" s="188"/>
      <c r="BG94" s="188"/>
      <c r="BH94" s="188"/>
      <c r="BI94" s="188"/>
      <c r="BJ94" s="188"/>
      <c r="BK94" s="188" t="s">
        <v>40</v>
      </c>
      <c r="BL94" s="188"/>
      <c r="BM94" s="188"/>
      <c r="BN94" s="188"/>
      <c r="BO94" s="188"/>
      <c r="BP94" s="188"/>
      <c r="BQ94" s="188" t="s">
        <v>0</v>
      </c>
      <c r="BR94" s="188"/>
      <c r="BS94" s="188"/>
      <c r="BT94" s="188" t="s">
        <v>9</v>
      </c>
      <c r="BU94" s="188"/>
      <c r="BV94" s="188"/>
      <c r="BW94" s="188"/>
      <c r="BX94" s="188"/>
      <c r="BY94" s="188"/>
      <c r="BZ94" s="188"/>
      <c r="CA94" s="188" t="s">
        <v>9</v>
      </c>
      <c r="CB94" s="188"/>
      <c r="CC94" s="188"/>
      <c r="CD94" s="188"/>
      <c r="CE94" s="188"/>
      <c r="CF94" s="188"/>
      <c r="CG94" s="188" t="s">
        <v>25</v>
      </c>
      <c r="CH94" s="188"/>
      <c r="CI94" s="188"/>
      <c r="CJ94" s="188"/>
      <c r="CK94" s="188"/>
      <c r="CL94" s="188" t="s">
        <v>0</v>
      </c>
      <c r="CM94" s="188"/>
      <c r="CN94" s="188"/>
      <c r="CO94" s="188"/>
      <c r="CP94" s="188"/>
      <c r="CQ94" s="188"/>
      <c r="CR94" s="188"/>
      <c r="CS94" s="188"/>
      <c r="CT94" s="188"/>
      <c r="CU94" s="188" t="s">
        <v>82</v>
      </c>
      <c r="CV94" s="188"/>
      <c r="CW94" s="188"/>
      <c r="CX94" s="188"/>
      <c r="CY94" s="188"/>
      <c r="CZ94" s="186" t="s">
        <v>0</v>
      </c>
      <c r="DA94" s="188"/>
      <c r="DB94" s="188"/>
      <c r="DC94" s="188"/>
      <c r="DD94" s="188"/>
      <c r="DE94" s="188"/>
      <c r="DF94" s="188"/>
      <c r="DG94" s="188" t="s">
        <v>0</v>
      </c>
      <c r="DH94" s="188"/>
      <c r="DI94" s="188"/>
      <c r="DJ94" s="188"/>
      <c r="DK94" s="188"/>
      <c r="DL94" s="188"/>
      <c r="DM94" s="188"/>
      <c r="DN94" s="188" t="s">
        <v>85</v>
      </c>
      <c r="DO94" s="188"/>
      <c r="DP94" s="188"/>
      <c r="DQ94" s="188"/>
      <c r="DR94" s="188"/>
      <c r="DS94" s="188"/>
      <c r="DT94" s="188"/>
      <c r="DU94" s="188"/>
      <c r="DV94" s="188"/>
      <c r="DW94" s="188"/>
      <c r="DX94" s="188"/>
      <c r="DY94" s="188"/>
      <c r="DZ94" s="188"/>
      <c r="EA94" s="188"/>
      <c r="EB94" s="188"/>
      <c r="EC94" s="188"/>
      <c r="ED94" s="188"/>
      <c r="EE94" s="188"/>
      <c r="EF94" s="188"/>
      <c r="EG94" s="188"/>
      <c r="EH94" s="188"/>
      <c r="EI94" s="188"/>
      <c r="EJ94" s="188"/>
      <c r="EK94" s="188"/>
      <c r="EL94" s="188"/>
      <c r="EM94" s="188"/>
      <c r="EN94" s="188"/>
      <c r="EO94" s="188"/>
      <c r="EP94" s="188"/>
      <c r="EQ94" s="188"/>
      <c r="ER94" s="188"/>
      <c r="ES94" s="188"/>
      <c r="ET94" s="188"/>
      <c r="EU94" s="188"/>
      <c r="EV94" s="188"/>
      <c r="EW94" s="188"/>
      <c r="EX94" s="188"/>
      <c r="EY94" s="136"/>
      <c r="EZ94" s="136"/>
      <c r="FA94" s="136"/>
      <c r="FB94" s="136"/>
      <c r="FC94" s="136"/>
      <c r="FD94" s="136"/>
      <c r="FE94" s="136"/>
      <c r="FF94" s="136"/>
      <c r="FG94" s="136"/>
      <c r="FH94" s="136"/>
      <c r="FI94" s="136"/>
      <c r="FJ94" s="136"/>
      <c r="FK94" s="136"/>
      <c r="FL94" s="136"/>
      <c r="FM94" s="136"/>
      <c r="FN94" s="136"/>
      <c r="FO94" s="136"/>
      <c r="FP94" s="136"/>
      <c r="FQ94" s="136"/>
      <c r="FR94" s="136"/>
      <c r="FS94" s="136"/>
      <c r="FT94" s="136"/>
      <c r="FU94" s="136"/>
      <c r="FV94" s="136"/>
      <c r="FW94" s="136"/>
      <c r="FX94" s="136"/>
      <c r="FY94" s="136"/>
      <c r="FZ94" s="136"/>
      <c r="GA94" s="136"/>
      <c r="GB94" s="136"/>
      <c r="GC94" s="136"/>
      <c r="GD94" s="136"/>
      <c r="GE94" s="136"/>
      <c r="GF94" s="136"/>
      <c r="GG94" s="136"/>
      <c r="GH94" s="136"/>
      <c r="GI94" s="136"/>
      <c r="GJ94" s="136"/>
      <c r="GK94" s="136"/>
      <c r="GL94" s="136"/>
      <c r="GM94" s="136"/>
      <c r="GN94" s="136"/>
      <c r="GO94" s="136"/>
      <c r="GP94" s="136"/>
      <c r="GQ94" s="136"/>
      <c r="GR94" s="136"/>
      <c r="GS94" s="136"/>
      <c r="GT94" s="136"/>
      <c r="GU94" s="136"/>
      <c r="GV94" s="136"/>
      <c r="GW94" s="136"/>
      <c r="GX94" s="136"/>
      <c r="GY94" s="136"/>
      <c r="GZ94" s="136"/>
      <c r="HA94" s="136"/>
      <c r="HB94" s="136"/>
      <c r="HC94" s="136"/>
      <c r="HD94" s="136"/>
      <c r="HE94" s="136"/>
      <c r="HF94" s="136"/>
    </row>
    <row r="95" spans="1:218" s="187" customFormat="1" ht="18" customHeight="1" x14ac:dyDescent="0.3">
      <c r="A95" s="164" t="s">
        <v>346</v>
      </c>
      <c r="B95" s="186"/>
      <c r="C95" s="186"/>
      <c r="D95" s="186"/>
      <c r="E95" s="186"/>
      <c r="F95" s="186"/>
      <c r="G95" s="186"/>
      <c r="H95" s="186"/>
      <c r="I95" s="186" t="s">
        <v>25</v>
      </c>
      <c r="J95" s="186"/>
      <c r="K95" s="186"/>
      <c r="L95" s="186"/>
      <c r="M95" s="186"/>
      <c r="N95" s="186" t="s">
        <v>163</v>
      </c>
      <c r="O95" s="186"/>
      <c r="P95" s="186"/>
      <c r="Q95" s="186"/>
      <c r="R95" s="186"/>
      <c r="S95" s="186"/>
      <c r="T95" s="186"/>
      <c r="U95" s="186"/>
      <c r="V95" s="186"/>
      <c r="W95" s="186"/>
      <c r="X95" s="186" t="s">
        <v>15</v>
      </c>
      <c r="Y95" s="186"/>
      <c r="Z95" s="186"/>
      <c r="AA95" s="186"/>
      <c r="AB95" s="186"/>
      <c r="AC95" s="186"/>
      <c r="AD95" s="186" t="s">
        <v>0</v>
      </c>
      <c r="AE95" s="186"/>
      <c r="AF95" s="186"/>
      <c r="AG95" s="186"/>
      <c r="AH95" s="186"/>
      <c r="AI95" s="186"/>
      <c r="AJ95" s="186"/>
      <c r="AK95" s="186" t="s">
        <v>0</v>
      </c>
      <c r="AL95" s="186"/>
      <c r="AM95" s="186"/>
      <c r="AN95" s="186"/>
      <c r="AO95" s="186" t="s">
        <v>73</v>
      </c>
      <c r="AP95" s="186"/>
      <c r="AQ95" s="186"/>
      <c r="AR95" s="186"/>
      <c r="AS95" s="186"/>
      <c r="AT95" s="186"/>
      <c r="AU95" s="186"/>
      <c r="AV95" s="186"/>
      <c r="AW95" s="186"/>
      <c r="AX95" s="186"/>
      <c r="AY95" s="186" t="s">
        <v>0</v>
      </c>
      <c r="AZ95" s="186"/>
      <c r="BA95" s="186"/>
      <c r="BB95" s="186"/>
      <c r="BC95" s="186"/>
      <c r="BD95" s="186"/>
      <c r="BE95" s="186"/>
      <c r="BF95" s="186" t="s">
        <v>0</v>
      </c>
      <c r="BG95" s="186"/>
      <c r="BH95" s="186"/>
      <c r="BI95" s="186"/>
      <c r="BJ95" s="186"/>
      <c r="BK95" s="186"/>
      <c r="BL95" s="186"/>
      <c r="BM95" s="186" t="s">
        <v>78</v>
      </c>
      <c r="BN95" s="186"/>
      <c r="BO95" s="186"/>
      <c r="BP95" s="186"/>
      <c r="BQ95" s="186"/>
      <c r="BR95" s="186" t="s">
        <v>61</v>
      </c>
      <c r="BS95" s="186"/>
      <c r="BT95" s="186"/>
      <c r="BU95" s="186"/>
      <c r="BV95" s="186"/>
      <c r="BW95" s="186"/>
      <c r="BX95" s="186"/>
      <c r="BY95" s="186"/>
      <c r="BZ95" s="186"/>
      <c r="CA95" s="186" t="s">
        <v>0</v>
      </c>
      <c r="CB95" s="186"/>
      <c r="CC95" s="186"/>
      <c r="CD95" s="186"/>
      <c r="CE95" s="186"/>
      <c r="CF95" s="186"/>
      <c r="CG95" s="186"/>
      <c r="CH95" s="186" t="s">
        <v>0</v>
      </c>
      <c r="CI95" s="186"/>
      <c r="CJ95" s="186"/>
      <c r="CK95" s="186"/>
      <c r="CL95" s="186"/>
      <c r="CM95" s="186"/>
      <c r="CN95" s="186"/>
      <c r="CO95" s="186" t="s">
        <v>0</v>
      </c>
      <c r="CP95" s="186"/>
      <c r="CQ95" s="186"/>
      <c r="CR95" s="186"/>
      <c r="CS95" s="186"/>
      <c r="CT95" s="186"/>
      <c r="CU95" s="186"/>
      <c r="CV95" s="186" t="s">
        <v>0</v>
      </c>
      <c r="CW95" s="186"/>
      <c r="CX95" s="186"/>
      <c r="CY95" s="186"/>
      <c r="CZ95" s="186" t="s">
        <v>9</v>
      </c>
      <c r="DA95" s="186"/>
      <c r="DB95" s="186"/>
      <c r="DC95" s="186"/>
      <c r="DD95" s="186"/>
      <c r="DE95" s="186"/>
      <c r="DF95" s="186"/>
      <c r="DG95" s="186"/>
      <c r="DH95" s="186"/>
      <c r="DI95" s="186"/>
      <c r="DJ95" s="186" t="s">
        <v>85</v>
      </c>
      <c r="DK95" s="186"/>
      <c r="DL95" s="186"/>
      <c r="DM95" s="186"/>
      <c r="DN95" s="186"/>
      <c r="DO95" s="186"/>
      <c r="DP95" s="186"/>
      <c r="DQ95" s="186"/>
      <c r="DR95" s="186"/>
      <c r="DS95" s="186"/>
      <c r="DT95" s="186"/>
      <c r="DU95" s="186"/>
      <c r="DV95" s="186"/>
      <c r="DW95" s="186" t="s">
        <v>20</v>
      </c>
      <c r="DX95" s="186"/>
      <c r="DY95" s="186"/>
      <c r="DZ95" s="186"/>
      <c r="EA95" s="186"/>
      <c r="EB95" s="186"/>
      <c r="EC95" s="186" t="s">
        <v>82</v>
      </c>
      <c r="ED95" s="186"/>
      <c r="EE95" s="186"/>
      <c r="EF95" s="186"/>
      <c r="EG95" s="186"/>
      <c r="EH95" s="186"/>
      <c r="EI95" s="186"/>
      <c r="EJ95" s="186"/>
      <c r="EK95" s="186"/>
      <c r="EL95" s="186" t="s">
        <v>0</v>
      </c>
      <c r="EM95" s="186"/>
      <c r="EN95" s="186"/>
      <c r="EO95" s="186"/>
      <c r="EP95" s="186"/>
      <c r="EQ95" s="186"/>
      <c r="ER95" s="186"/>
      <c r="ES95" s="186"/>
      <c r="ET95" s="186"/>
      <c r="EU95" s="186"/>
      <c r="EV95" s="186"/>
      <c r="EW95" s="186"/>
      <c r="EX95" s="186"/>
      <c r="EY95" s="136"/>
      <c r="EZ95" s="136"/>
      <c r="FA95" s="136"/>
      <c r="FB95" s="136"/>
      <c r="FC95" s="136"/>
      <c r="FD95" s="136"/>
      <c r="FE95" s="136"/>
      <c r="FF95" s="136"/>
      <c r="FG95" s="136"/>
      <c r="FH95" s="136"/>
      <c r="FI95" s="136"/>
      <c r="FJ95" s="136"/>
      <c r="FK95" s="136"/>
      <c r="FL95" s="136"/>
      <c r="FM95" s="136"/>
      <c r="FN95" s="136"/>
      <c r="FO95" s="136"/>
      <c r="FP95" s="136"/>
      <c r="FQ95" s="136"/>
      <c r="FR95" s="136"/>
      <c r="FS95" s="136"/>
      <c r="FT95" s="136"/>
      <c r="FU95" s="136"/>
      <c r="FV95" s="136"/>
      <c r="FW95" s="136"/>
      <c r="FX95" s="136"/>
      <c r="FY95" s="136"/>
      <c r="FZ95" s="136"/>
      <c r="GA95" s="136"/>
      <c r="GB95" s="136"/>
      <c r="GC95" s="136"/>
      <c r="GD95" s="136"/>
      <c r="GE95" s="136"/>
      <c r="GF95" s="136"/>
      <c r="GG95" s="136"/>
      <c r="GH95" s="136"/>
      <c r="GI95" s="136"/>
      <c r="GJ95" s="136"/>
      <c r="GK95" s="136"/>
      <c r="GL95" s="136"/>
      <c r="GM95" s="136"/>
      <c r="GN95" s="136"/>
      <c r="GO95" s="136"/>
      <c r="GP95" s="136"/>
      <c r="GQ95" s="136"/>
      <c r="GR95" s="136"/>
      <c r="GS95" s="136"/>
      <c r="GT95" s="136"/>
      <c r="GU95" s="136"/>
      <c r="GV95" s="136"/>
      <c r="GW95" s="136"/>
      <c r="GX95" s="136"/>
      <c r="GY95" s="136"/>
      <c r="GZ95" s="136"/>
      <c r="HA95" s="136"/>
      <c r="HB95" s="136"/>
      <c r="HC95" s="136"/>
      <c r="HD95" s="136"/>
      <c r="HE95" s="136"/>
      <c r="HF95" s="136"/>
    </row>
    <row r="96" spans="1:218" s="187" customFormat="1" ht="18" customHeight="1" x14ac:dyDescent="0.3">
      <c r="A96" s="166" t="s">
        <v>189</v>
      </c>
      <c r="B96" s="188"/>
      <c r="C96" s="188"/>
      <c r="D96" s="188"/>
      <c r="E96" s="188"/>
      <c r="F96" s="188" t="s">
        <v>78</v>
      </c>
      <c r="G96" s="188"/>
      <c r="H96" s="188"/>
      <c r="I96" s="188"/>
      <c r="J96" s="188"/>
      <c r="K96" s="188"/>
      <c r="L96" s="188"/>
      <c r="M96" s="188"/>
      <c r="N96" s="188" t="s">
        <v>0</v>
      </c>
      <c r="O96" s="188"/>
      <c r="P96" s="188"/>
      <c r="Q96" s="188"/>
      <c r="R96" s="188"/>
      <c r="S96" s="188"/>
      <c r="T96" s="188" t="s">
        <v>0</v>
      </c>
      <c r="U96" s="188"/>
      <c r="V96" s="188"/>
      <c r="W96" s="188"/>
      <c r="X96" s="188"/>
      <c r="Y96" s="188"/>
      <c r="Z96" s="188"/>
      <c r="AA96" s="188"/>
      <c r="AB96" s="188"/>
      <c r="AC96" s="188"/>
      <c r="AD96" s="188" t="s">
        <v>85</v>
      </c>
      <c r="AE96" s="188"/>
      <c r="AF96" s="188"/>
      <c r="AG96" s="188"/>
      <c r="AH96" s="188"/>
      <c r="AI96" s="188" t="s">
        <v>0</v>
      </c>
      <c r="AJ96" s="188"/>
      <c r="AK96" s="188"/>
      <c r="AL96" s="188"/>
      <c r="AM96" s="188"/>
      <c r="AN96" s="188"/>
      <c r="AO96" s="188"/>
      <c r="AP96" s="188"/>
      <c r="AQ96" s="188"/>
      <c r="AR96" s="188"/>
      <c r="AS96" s="188" t="s">
        <v>348</v>
      </c>
      <c r="AT96" s="188"/>
      <c r="AU96" s="188"/>
      <c r="AV96" s="188" t="s">
        <v>66</v>
      </c>
      <c r="AW96" s="188" t="s">
        <v>66</v>
      </c>
      <c r="AX96" s="188" t="s">
        <v>66</v>
      </c>
      <c r="AY96" s="188" t="s">
        <v>66</v>
      </c>
      <c r="AZ96" s="188" t="s">
        <v>66</v>
      </c>
      <c r="BA96" s="188"/>
      <c r="BB96" s="188"/>
      <c r="BC96" s="188"/>
      <c r="BD96" s="188"/>
      <c r="BE96" s="188" t="s">
        <v>85</v>
      </c>
      <c r="BF96" s="188"/>
      <c r="BG96" s="188"/>
      <c r="BH96" s="188"/>
      <c r="BI96" s="188"/>
      <c r="BJ96" s="188" t="s">
        <v>0</v>
      </c>
      <c r="BK96" s="188"/>
      <c r="BL96" s="188"/>
      <c r="BM96" s="188"/>
      <c r="BN96" s="188"/>
      <c r="BO96" s="188"/>
      <c r="BP96" s="188"/>
      <c r="BQ96" s="188"/>
      <c r="BR96" s="188" t="s">
        <v>47</v>
      </c>
      <c r="BS96" s="188"/>
      <c r="BT96" s="188"/>
      <c r="BU96" s="188"/>
      <c r="BV96" s="188"/>
      <c r="BW96" s="188"/>
      <c r="BX96" s="188"/>
      <c r="BY96" s="188"/>
      <c r="BZ96" s="188"/>
      <c r="CA96" s="188" t="s">
        <v>40</v>
      </c>
      <c r="CB96" s="188"/>
      <c r="CC96" s="188"/>
      <c r="CD96" s="188"/>
      <c r="CE96" s="188" t="s">
        <v>0</v>
      </c>
      <c r="CF96" s="188"/>
      <c r="CG96" s="188"/>
      <c r="CH96" s="188"/>
      <c r="CI96" s="188"/>
      <c r="CJ96" s="188"/>
      <c r="CK96" s="188"/>
      <c r="CL96" s="188"/>
      <c r="CM96" s="188"/>
      <c r="CN96" s="188" t="s">
        <v>25</v>
      </c>
      <c r="CO96" s="188"/>
      <c r="CP96" s="188"/>
      <c r="CQ96" s="188"/>
      <c r="CR96" s="188"/>
      <c r="CS96" s="188"/>
      <c r="CT96" s="188"/>
      <c r="CU96" s="188" t="s">
        <v>0</v>
      </c>
      <c r="CV96" s="188"/>
      <c r="CW96" s="188"/>
      <c r="CX96" s="188"/>
      <c r="CY96" s="188"/>
      <c r="CZ96" s="186"/>
      <c r="DA96" s="188"/>
      <c r="DB96" s="188"/>
      <c r="DC96" s="188"/>
      <c r="DD96" s="188"/>
      <c r="DE96" s="188"/>
      <c r="DF96" s="188"/>
      <c r="DG96" s="188" t="s">
        <v>78</v>
      </c>
      <c r="DH96" s="188"/>
      <c r="DI96" s="188"/>
      <c r="DJ96" s="188"/>
      <c r="DK96" s="188"/>
      <c r="DL96" s="188"/>
      <c r="DM96" s="188"/>
      <c r="DN96" s="188" t="s">
        <v>0</v>
      </c>
      <c r="DO96" s="188"/>
      <c r="DP96" s="188"/>
      <c r="DQ96" s="188"/>
      <c r="DR96" s="188"/>
      <c r="DS96" s="188"/>
      <c r="DT96" s="188"/>
      <c r="DU96" s="188"/>
      <c r="DV96" s="188"/>
      <c r="DW96" s="188"/>
      <c r="DX96" s="188"/>
      <c r="DY96" s="188"/>
      <c r="DZ96" s="188"/>
      <c r="EA96" s="188"/>
      <c r="EB96" s="188"/>
      <c r="EC96" s="188"/>
      <c r="ED96" s="188"/>
      <c r="EE96" s="188"/>
      <c r="EF96" s="188"/>
      <c r="EG96" s="188"/>
      <c r="EH96" s="188"/>
      <c r="EI96" s="188"/>
      <c r="EJ96" s="188"/>
      <c r="EK96" s="188"/>
      <c r="EL96" s="188"/>
      <c r="EM96" s="188"/>
      <c r="EN96" s="188"/>
      <c r="EO96" s="188"/>
      <c r="EP96" s="188"/>
      <c r="EQ96" s="188"/>
      <c r="ER96" s="188"/>
      <c r="ES96" s="188"/>
      <c r="ET96" s="188"/>
      <c r="EU96" s="188"/>
      <c r="EV96" s="188"/>
      <c r="EW96" s="188"/>
      <c r="EX96" s="188"/>
      <c r="EY96" s="136"/>
      <c r="EZ96" s="136"/>
      <c r="FA96" s="136"/>
      <c r="FB96" s="136"/>
      <c r="FC96" s="136"/>
      <c r="FD96" s="136"/>
      <c r="FE96" s="136"/>
      <c r="FF96" s="136"/>
      <c r="FG96" s="136"/>
      <c r="FH96" s="136"/>
      <c r="FI96" s="136"/>
      <c r="FJ96" s="136"/>
      <c r="FK96" s="136"/>
      <c r="FL96" s="136"/>
      <c r="FM96" s="136"/>
      <c r="FN96" s="136"/>
      <c r="FO96" s="136"/>
      <c r="FP96" s="136"/>
      <c r="FQ96" s="136"/>
      <c r="FR96" s="136"/>
      <c r="FS96" s="136"/>
      <c r="FT96" s="136"/>
      <c r="FU96" s="136"/>
      <c r="FV96" s="136"/>
      <c r="FW96" s="136"/>
      <c r="FX96" s="136"/>
      <c r="FY96" s="136"/>
      <c r="FZ96" s="136"/>
      <c r="GA96" s="136"/>
      <c r="GB96" s="136"/>
      <c r="GC96" s="136"/>
      <c r="GD96" s="136"/>
      <c r="GE96" s="136"/>
      <c r="GF96" s="136"/>
      <c r="GG96" s="136"/>
      <c r="GH96" s="136"/>
      <c r="GI96" s="136"/>
      <c r="GJ96" s="136"/>
      <c r="GK96" s="136"/>
      <c r="GL96" s="136"/>
      <c r="GM96" s="136"/>
      <c r="GN96" s="136"/>
      <c r="GO96" s="136"/>
      <c r="GP96" s="136"/>
      <c r="GQ96" s="136"/>
      <c r="GR96" s="136"/>
      <c r="GS96" s="136"/>
      <c r="GT96" s="136"/>
      <c r="GU96" s="136"/>
      <c r="GV96" s="136"/>
      <c r="GW96" s="136"/>
      <c r="GX96" s="136"/>
      <c r="GY96" s="136"/>
      <c r="GZ96" s="136"/>
      <c r="HA96" s="136"/>
      <c r="HB96" s="136"/>
      <c r="HC96" s="136"/>
      <c r="HD96" s="136"/>
      <c r="HE96" s="136"/>
      <c r="HF96" s="136"/>
    </row>
    <row r="97" spans="1:214" s="187" customFormat="1" ht="18" customHeight="1" x14ac:dyDescent="0.3">
      <c r="A97" s="164" t="s">
        <v>190</v>
      </c>
      <c r="B97" s="186"/>
      <c r="C97" s="186"/>
      <c r="D97" s="186"/>
      <c r="E97" s="186"/>
      <c r="F97" s="186"/>
      <c r="G97" s="186"/>
      <c r="H97" s="186" t="s">
        <v>20</v>
      </c>
      <c r="I97" s="186"/>
      <c r="J97" s="186"/>
      <c r="K97" s="186"/>
      <c r="L97" s="186"/>
      <c r="M97" s="186"/>
      <c r="N97" s="186"/>
      <c r="O97" s="186"/>
      <c r="P97" s="186"/>
      <c r="Q97" s="186"/>
      <c r="R97" s="186"/>
      <c r="S97" s="186"/>
      <c r="T97" s="186" t="s">
        <v>0</v>
      </c>
      <c r="U97" s="186"/>
      <c r="V97" s="186"/>
      <c r="W97" s="186"/>
      <c r="X97" s="186"/>
      <c r="Y97" s="186"/>
      <c r="Z97" s="186"/>
      <c r="AA97" s="186"/>
      <c r="AB97" s="186" t="s">
        <v>0</v>
      </c>
      <c r="AC97" s="186"/>
      <c r="AD97" s="186"/>
      <c r="AE97" s="186"/>
      <c r="AF97" s="186"/>
      <c r="AG97" s="186"/>
      <c r="AH97" s="186" t="s">
        <v>78</v>
      </c>
      <c r="AI97" s="186"/>
      <c r="AJ97" s="186"/>
      <c r="AK97" s="186"/>
      <c r="AL97" s="186"/>
      <c r="AM97" s="186"/>
      <c r="AN97" s="186"/>
      <c r="AO97" s="186"/>
      <c r="AP97" s="186"/>
      <c r="AQ97" s="186"/>
      <c r="AR97" s="186" t="s">
        <v>348</v>
      </c>
      <c r="AS97" s="186"/>
      <c r="AT97" s="186"/>
      <c r="AU97" s="186"/>
      <c r="AV97" s="186"/>
      <c r="AW97" s="186"/>
      <c r="AX97" s="186"/>
      <c r="AY97" s="186"/>
      <c r="AZ97" s="186"/>
      <c r="BA97" s="186"/>
      <c r="BB97" s="186"/>
      <c r="BC97" s="186" t="s">
        <v>0</v>
      </c>
      <c r="BD97" s="186"/>
      <c r="BE97" s="186"/>
      <c r="BF97" s="186"/>
      <c r="BG97" s="186"/>
      <c r="BH97" s="186"/>
      <c r="BI97" s="186"/>
      <c r="BJ97" s="186"/>
      <c r="BK97" s="186"/>
      <c r="BL97" s="186"/>
      <c r="BM97" s="186" t="s">
        <v>61</v>
      </c>
      <c r="BN97" s="186"/>
      <c r="BO97" s="186"/>
      <c r="BP97" s="186"/>
      <c r="BQ97" s="186"/>
      <c r="BR97" s="186"/>
      <c r="BS97" s="186"/>
      <c r="BT97" s="186" t="s">
        <v>80</v>
      </c>
      <c r="BU97" s="186"/>
      <c r="BV97" s="186"/>
      <c r="BW97" s="186"/>
      <c r="BX97" s="186" t="s">
        <v>0</v>
      </c>
      <c r="BY97" s="186"/>
      <c r="BZ97" s="186"/>
      <c r="CA97" s="186"/>
      <c r="CB97" s="186"/>
      <c r="CC97" s="186"/>
      <c r="CD97" s="186"/>
      <c r="CE97" s="186" t="s">
        <v>163</v>
      </c>
      <c r="CF97" s="186"/>
      <c r="CG97" s="186"/>
      <c r="CH97" s="186"/>
      <c r="CI97" s="186"/>
      <c r="CJ97" s="186"/>
      <c r="CK97" s="186"/>
      <c r="CL97" s="186"/>
      <c r="CM97" s="186"/>
      <c r="CN97" s="186"/>
      <c r="CO97" s="186"/>
      <c r="CP97" s="186"/>
      <c r="CQ97" s="186"/>
      <c r="CR97" s="186"/>
      <c r="CS97" s="186"/>
      <c r="CT97" s="186"/>
      <c r="CU97" s="186"/>
      <c r="CV97" s="186" t="s">
        <v>47</v>
      </c>
      <c r="CW97" s="186"/>
      <c r="CX97" s="186"/>
      <c r="CY97" s="186"/>
      <c r="CZ97" s="186" t="s">
        <v>78</v>
      </c>
      <c r="DA97" s="186" t="s">
        <v>0</v>
      </c>
      <c r="DB97" s="186"/>
      <c r="DC97" s="186"/>
      <c r="DD97" s="186"/>
      <c r="DE97" s="186"/>
      <c r="DF97" s="186"/>
      <c r="DG97" s="186"/>
      <c r="DH97" s="186"/>
      <c r="DI97" s="186"/>
      <c r="DJ97" s="186"/>
      <c r="DK97" s="186"/>
      <c r="DL97" s="186"/>
      <c r="DM97" s="186"/>
      <c r="DN97" s="186"/>
      <c r="DO97" s="186"/>
      <c r="DP97" s="186"/>
      <c r="DQ97" s="186"/>
      <c r="DR97" s="186"/>
      <c r="DS97" s="186"/>
      <c r="DT97" s="186"/>
      <c r="DU97" s="186"/>
      <c r="DV97" s="186"/>
      <c r="DW97" s="186"/>
      <c r="DX97" s="186"/>
      <c r="DY97" s="186"/>
      <c r="DZ97" s="186"/>
      <c r="EA97" s="186"/>
      <c r="EB97" s="186"/>
      <c r="EC97" s="186"/>
      <c r="ED97" s="186"/>
      <c r="EE97" s="186"/>
      <c r="EF97" s="186"/>
      <c r="EG97" s="186"/>
      <c r="EH97" s="186"/>
      <c r="EI97" s="186"/>
      <c r="EJ97" s="186"/>
      <c r="EK97" s="186"/>
      <c r="EL97" s="186"/>
      <c r="EM97" s="186"/>
      <c r="EN97" s="186"/>
      <c r="EO97" s="186"/>
      <c r="EP97" s="186"/>
      <c r="EQ97" s="186"/>
      <c r="ER97" s="186"/>
      <c r="ES97" s="186"/>
      <c r="ET97" s="186"/>
      <c r="EU97" s="186"/>
      <c r="EV97" s="186"/>
      <c r="EW97" s="186"/>
      <c r="EX97" s="186"/>
      <c r="EY97" s="136"/>
      <c r="EZ97" s="136"/>
      <c r="FA97" s="136"/>
      <c r="FB97" s="136"/>
      <c r="FC97" s="136"/>
      <c r="FD97" s="136"/>
      <c r="FE97" s="136"/>
      <c r="FF97" s="136"/>
      <c r="FG97" s="136"/>
      <c r="FH97" s="136"/>
      <c r="FI97" s="136"/>
      <c r="FJ97" s="136"/>
      <c r="FK97" s="136"/>
      <c r="FL97" s="136"/>
      <c r="FM97" s="136"/>
      <c r="FN97" s="136"/>
      <c r="FO97" s="136"/>
      <c r="FP97" s="136"/>
      <c r="FQ97" s="136"/>
      <c r="FR97" s="136"/>
      <c r="FS97" s="136"/>
      <c r="FT97" s="136"/>
      <c r="FU97" s="136"/>
      <c r="FV97" s="136"/>
      <c r="FW97" s="136"/>
      <c r="FX97" s="136"/>
      <c r="FY97" s="136"/>
      <c r="FZ97" s="136"/>
      <c r="GA97" s="136"/>
      <c r="GB97" s="136"/>
      <c r="GC97" s="136"/>
      <c r="GD97" s="136"/>
      <c r="GE97" s="136"/>
      <c r="GF97" s="136"/>
      <c r="GG97" s="136"/>
      <c r="GH97" s="136"/>
      <c r="GI97" s="136"/>
      <c r="GJ97" s="136"/>
      <c r="GK97" s="136"/>
      <c r="GL97" s="136"/>
      <c r="GM97" s="136"/>
      <c r="GN97" s="136"/>
      <c r="GO97" s="136"/>
      <c r="GP97" s="136"/>
      <c r="GQ97" s="136"/>
      <c r="GR97" s="136"/>
      <c r="GS97" s="136"/>
      <c r="GT97" s="136"/>
      <c r="GU97" s="136"/>
      <c r="GV97" s="136"/>
      <c r="GW97" s="136"/>
      <c r="GX97" s="136"/>
      <c r="GY97" s="136"/>
      <c r="GZ97" s="136"/>
      <c r="HA97" s="136"/>
      <c r="HB97" s="136"/>
      <c r="HC97" s="136"/>
      <c r="HD97" s="136"/>
      <c r="HE97" s="136"/>
      <c r="HF97" s="136"/>
    </row>
    <row r="98" spans="1:214" s="165" customFormat="1" ht="16.2" hidden="1" customHeight="1" x14ac:dyDescent="0.25">
      <c r="A98" s="174"/>
      <c r="B98" s="167"/>
      <c r="C98" s="167"/>
      <c r="D98" s="167"/>
      <c r="E98" s="167"/>
      <c r="F98" s="167"/>
      <c r="G98" s="167"/>
      <c r="H98" s="167"/>
      <c r="I98" s="167"/>
      <c r="J98" s="167"/>
      <c r="K98" s="167"/>
      <c r="L98" s="167"/>
      <c r="M98" s="167" t="s">
        <v>0</v>
      </c>
      <c r="N98" s="167"/>
      <c r="O98" s="167"/>
      <c r="P98" s="167"/>
      <c r="Q98" s="167"/>
      <c r="R98" s="167"/>
      <c r="S98" s="167"/>
      <c r="T98" s="167"/>
      <c r="U98" s="167"/>
      <c r="V98" s="167"/>
      <c r="W98" s="167"/>
      <c r="X98" s="167"/>
      <c r="Y98" s="167"/>
      <c r="Z98" s="167"/>
      <c r="AA98" s="167"/>
      <c r="AB98" s="167"/>
      <c r="AC98" s="167"/>
      <c r="AD98" s="167"/>
      <c r="AE98" s="167"/>
      <c r="AF98" s="167"/>
      <c r="AG98" s="167"/>
      <c r="AH98" s="167"/>
      <c r="AI98" s="167"/>
      <c r="AJ98" s="167"/>
      <c r="AK98" s="167"/>
      <c r="AL98" s="167"/>
      <c r="AM98" s="167"/>
      <c r="AN98" s="167"/>
      <c r="AO98" s="167"/>
      <c r="AP98" s="167"/>
      <c r="AQ98" s="167"/>
      <c r="AR98" s="167"/>
      <c r="AS98" s="167"/>
      <c r="AT98" s="167"/>
      <c r="AU98" s="167"/>
      <c r="AV98" s="167"/>
      <c r="AW98" s="167"/>
      <c r="AX98" s="167"/>
      <c r="AY98" s="167"/>
      <c r="AZ98" s="167"/>
      <c r="BA98" s="167"/>
      <c r="BB98" s="167"/>
      <c r="BC98" s="167"/>
      <c r="BD98" s="167"/>
      <c r="BE98" s="167"/>
      <c r="BF98" s="167"/>
      <c r="BG98" s="167"/>
      <c r="BH98" s="167"/>
      <c r="BI98" s="167"/>
      <c r="BJ98" s="167"/>
      <c r="BK98" s="167"/>
      <c r="BL98" s="167"/>
      <c r="BM98" s="167"/>
      <c r="BN98" s="167"/>
      <c r="BO98" s="167"/>
      <c r="BP98" s="167"/>
      <c r="BQ98" s="167"/>
      <c r="BR98" s="167"/>
      <c r="BS98" s="167"/>
      <c r="BT98" s="167"/>
      <c r="BU98" s="167"/>
      <c r="BV98" s="167"/>
      <c r="BW98" s="167"/>
      <c r="BX98" s="167"/>
      <c r="BY98" s="167"/>
      <c r="BZ98" s="167"/>
      <c r="CA98" s="167"/>
      <c r="CB98" s="167"/>
      <c r="CC98" s="167"/>
      <c r="CD98" s="167"/>
      <c r="CE98" s="167"/>
      <c r="CF98" s="167"/>
      <c r="CG98" s="167"/>
      <c r="CH98" s="167"/>
      <c r="CI98" s="167"/>
      <c r="CJ98" s="167"/>
      <c r="CK98" s="167"/>
      <c r="CL98" s="167"/>
      <c r="CM98" s="167"/>
      <c r="CN98" s="167"/>
      <c r="CO98" s="167"/>
      <c r="CP98" s="167"/>
      <c r="CQ98" s="167"/>
      <c r="CR98" s="167"/>
      <c r="CS98" s="167"/>
      <c r="CT98" s="167"/>
      <c r="CU98" s="167"/>
      <c r="CV98" s="167"/>
      <c r="CW98" s="167"/>
      <c r="CX98" s="167"/>
      <c r="CY98" s="167"/>
      <c r="CZ98" s="167"/>
      <c r="DA98" s="167"/>
      <c r="DB98" s="167"/>
      <c r="DC98" s="167"/>
      <c r="DD98" s="167"/>
      <c r="DE98" s="167"/>
      <c r="DF98" s="167"/>
      <c r="DG98" s="167"/>
      <c r="DH98" s="167"/>
      <c r="DI98" s="167"/>
      <c r="DJ98" s="167"/>
      <c r="DK98" s="167"/>
      <c r="DL98" s="167"/>
      <c r="DM98" s="167"/>
      <c r="DN98" s="167"/>
      <c r="DO98" s="167"/>
      <c r="DP98" s="167"/>
      <c r="DQ98" s="167"/>
      <c r="DR98" s="167"/>
      <c r="DS98" s="167"/>
      <c r="DT98" s="167"/>
      <c r="DU98" s="167"/>
      <c r="DV98" s="167"/>
      <c r="DW98" s="167"/>
      <c r="DX98" s="167"/>
      <c r="DY98" s="167"/>
      <c r="DZ98" s="167"/>
      <c r="EA98" s="167"/>
      <c r="EB98" s="167"/>
      <c r="EC98" s="167"/>
      <c r="ED98" s="167"/>
      <c r="EE98" s="167"/>
      <c r="EF98" s="167"/>
      <c r="EG98" s="167"/>
      <c r="EH98" s="167"/>
      <c r="EI98" s="167"/>
      <c r="EJ98" s="167"/>
      <c r="EK98" s="167"/>
      <c r="EL98" s="167"/>
      <c r="EM98" s="167"/>
      <c r="EN98" s="167"/>
      <c r="EO98" s="167"/>
      <c r="EP98" s="167"/>
      <c r="EQ98" s="167"/>
      <c r="ER98" s="167"/>
      <c r="ES98" s="167"/>
      <c r="ET98" s="167"/>
      <c r="EU98" s="167"/>
      <c r="EV98" s="167"/>
      <c r="EW98" s="167"/>
      <c r="EX98" s="167"/>
      <c r="EY98" s="163"/>
      <c r="EZ98" s="163"/>
      <c r="FA98" s="163"/>
      <c r="FB98" s="163"/>
      <c r="FC98" s="163"/>
      <c r="FD98" s="163"/>
      <c r="FE98" s="163"/>
      <c r="FF98" s="163"/>
      <c r="FG98" s="163"/>
      <c r="FH98" s="163"/>
      <c r="FI98" s="163"/>
      <c r="FJ98" s="163"/>
      <c r="FK98" s="163"/>
      <c r="FL98" s="163"/>
      <c r="FM98" s="163"/>
      <c r="FN98" s="163"/>
      <c r="FO98" s="163"/>
      <c r="FP98" s="163"/>
      <c r="FQ98" s="163"/>
      <c r="FR98" s="163"/>
      <c r="FS98" s="163"/>
      <c r="FT98" s="163"/>
      <c r="FU98" s="163"/>
      <c r="FV98" s="163"/>
      <c r="FW98" s="163"/>
      <c r="FX98" s="163"/>
      <c r="FY98" s="163"/>
      <c r="FZ98" s="163"/>
      <c r="GA98" s="163"/>
      <c r="GB98" s="163"/>
      <c r="GC98" s="163"/>
      <c r="GD98" s="163"/>
      <c r="GE98" s="163"/>
      <c r="GF98" s="163"/>
      <c r="GG98" s="163"/>
      <c r="GH98" s="163"/>
      <c r="GI98" s="163"/>
      <c r="GJ98" s="163"/>
      <c r="GK98" s="163"/>
      <c r="GL98" s="163"/>
      <c r="GM98" s="163"/>
      <c r="GN98" s="163"/>
      <c r="GO98" s="163"/>
      <c r="GP98" s="163"/>
      <c r="GQ98" s="163"/>
      <c r="GR98" s="163"/>
      <c r="GS98" s="163"/>
      <c r="GT98" s="163"/>
      <c r="GU98" s="163"/>
      <c r="GV98" s="163"/>
      <c r="GW98" s="163"/>
      <c r="GX98" s="163"/>
      <c r="GY98" s="163"/>
      <c r="GZ98" s="163"/>
      <c r="HA98" s="163"/>
      <c r="HB98" s="163"/>
      <c r="HC98" s="163"/>
      <c r="HD98" s="163"/>
      <c r="HE98" s="163"/>
      <c r="HF98" s="163"/>
    </row>
    <row r="100" spans="1:214" x14ac:dyDescent="0.25">
      <c r="E100" s="175"/>
    </row>
  </sheetData>
  <sortState xmlns:xlrd2="http://schemas.microsoft.com/office/spreadsheetml/2017/richdata2" ref="A52:HJ78">
    <sortCondition ref="A52:A78"/>
  </sortState>
  <mergeCells count="66">
    <mergeCell ref="EO86:EO88"/>
    <mergeCell ref="FT12:FU12"/>
    <mergeCell ref="FI11:FJ11"/>
    <mergeCell ref="FI12:FJ12"/>
    <mergeCell ref="FT11:FU11"/>
    <mergeCell ref="FT15:FU15"/>
    <mergeCell ref="FT16:FU16"/>
    <mergeCell ref="FT17:FU17"/>
    <mergeCell ref="FI14:FJ14"/>
    <mergeCell ref="DS49:EV49"/>
    <mergeCell ref="GE2:GF2"/>
    <mergeCell ref="A49:A51"/>
    <mergeCell ref="BK1:CN1"/>
    <mergeCell ref="B1:AE1"/>
    <mergeCell ref="FI16:FJ16"/>
    <mergeCell ref="FI17:FJ17"/>
    <mergeCell ref="FI3:FJ3"/>
    <mergeCell ref="FI4:FJ4"/>
    <mergeCell ref="A1:A3"/>
    <mergeCell ref="FI2:FJ2"/>
    <mergeCell ref="FI15:FJ15"/>
    <mergeCell ref="FI5:FJ5"/>
    <mergeCell ref="CN49:DR49"/>
    <mergeCell ref="DT1:EX1"/>
    <mergeCell ref="FI6:FJ6"/>
    <mergeCell ref="CO1:DS1"/>
    <mergeCell ref="FI9:FJ9"/>
    <mergeCell ref="FI1:FR1"/>
    <mergeCell ref="FT1:GC1"/>
    <mergeCell ref="FT7:FU7"/>
    <mergeCell ref="FT8:FU8"/>
    <mergeCell ref="FT9:FU9"/>
    <mergeCell ref="FT2:FU2"/>
    <mergeCell ref="FT3:FU3"/>
    <mergeCell ref="FT4:FU4"/>
    <mergeCell ref="FI7:FJ7"/>
    <mergeCell ref="FI8:FJ8"/>
    <mergeCell ref="FT5:FU5"/>
    <mergeCell ref="FT6:FU6"/>
    <mergeCell ref="GE6:GF6"/>
    <mergeCell ref="GE12:GF12"/>
    <mergeCell ref="GE7:GF7"/>
    <mergeCell ref="GE8:GF8"/>
    <mergeCell ref="GE9:GF9"/>
    <mergeCell ref="GE10:GF10"/>
    <mergeCell ref="FT10:FU10"/>
    <mergeCell ref="FI10:FJ10"/>
    <mergeCell ref="GE1:GN1"/>
    <mergeCell ref="GB49:HE49"/>
    <mergeCell ref="GE16:GF16"/>
    <mergeCell ref="GE11:GF11"/>
    <mergeCell ref="GE17:GF17"/>
    <mergeCell ref="GE15:GF15"/>
    <mergeCell ref="GE14:GF14"/>
    <mergeCell ref="GE13:GF13"/>
    <mergeCell ref="FT13:FU13"/>
    <mergeCell ref="FT14:FU14"/>
    <mergeCell ref="FI13:FJ13"/>
    <mergeCell ref="GE3:GF3"/>
    <mergeCell ref="GE4:GF4"/>
    <mergeCell ref="GE5:GF5"/>
    <mergeCell ref="AF1:BI1"/>
    <mergeCell ref="B49:AC49"/>
    <mergeCell ref="AE49:BG49"/>
    <mergeCell ref="BH49:BI49"/>
    <mergeCell ref="BJ49:CM49"/>
  </mergeCells>
  <phoneticPr fontId="35" type="noConversion"/>
  <conditionalFormatting sqref="B63:I87 K66:BT66 Q75 BS54:DJ54 G59:I62 K60:T60 CJ60:CZ60 ER60:EY60 BS61:EN61 K61:AK62 AX64:BC64 K86:EH87 H88:I88 K67:BC69 BE67:CM69 BE71:CM74 CN65:DJ69 AQ72:BC73 BE55:EN59 AM61:BC62 K63:BC63 CN63:DJ63 K64:AV64 CP64:CY64 DA64:DJ64 K76:AL76 BE52:EY52 CM53 DK53 EP53:EY59 BE54:BQ54 DL54:EN54 B55:I58 K55:BC58 J55:J88 BE61:BQ61 EP61:EY76 BE62:EN62 BE63:CM64 DK63:DK69 DL63:EN75 BE65:BR65 K70:DK70 K71:AQ71 AS71:BC71 CN71:DK75 BM75:BR75 BE75:BL77 AN76:BC76 K77:BC77 K78:EY85 EJ86:EY88 B88:F88 K88:DV88 DX88:EH88 BT65:CM65 BV66:CM66 K72:AO73 K74:AC74 AE74:BC74 EZ52:HF88 BM77:EY77 BM76:EN76">
    <cfRule type="cellIs" dxfId="864" priority="456" operator="between">
      <formula>1</formula>
      <formula>4</formula>
    </cfRule>
    <cfRule type="cellIs" dxfId="863" priority="457" operator="equal">
      <formula>"1B"</formula>
    </cfRule>
    <cfRule type="cellIs" dxfId="862" priority="458" operator="equal">
      <formula>"3B"</formula>
    </cfRule>
    <cfRule type="cellIs" dxfId="861" priority="459" operator="equal">
      <formula>"B"</formula>
    </cfRule>
    <cfRule type="cellIs" dxfId="860" priority="460" operator="equal">
      <formula>"NL"</formula>
    </cfRule>
  </conditionalFormatting>
  <conditionalFormatting sqref="B5:J29">
    <cfRule type="cellIs" dxfId="859" priority="491" operator="equal">
      <formula>"T"</formula>
    </cfRule>
    <cfRule type="cellIs" dxfId="858" priority="493" operator="equal">
      <formula>"B"</formula>
    </cfRule>
    <cfRule type="cellIs" dxfId="857" priority="494" operator="equal">
      <formula>"NL"</formula>
    </cfRule>
    <cfRule type="cellIs" dxfId="856" priority="495" operator="between">
      <formula>1</formula>
      <formula>4</formula>
    </cfRule>
    <cfRule type="cellIs" dxfId="855" priority="496" operator="equal">
      <formula>"1B"</formula>
    </cfRule>
    <cfRule type="cellIs" dxfId="854" priority="497" operator="equal">
      <formula>"3B"</formula>
    </cfRule>
    <cfRule type="expression" dxfId="853" priority="498">
      <formula>B$2="zo"</formula>
    </cfRule>
  </conditionalFormatting>
  <conditionalFormatting sqref="B65:J87 EI86:EI88 AR71:BC71 AM61:BC62 AP73:AQ73 BE52:DZ52 EB52:EN52 B52:BC53 EP52:EY59 EA52:EA60 BE53:EN53 B54:I54 K54:AL54 AN54:BC54 BE54:BQ54 BT54:DJ54 DL54:EN54 BE55:EN57 B55:BC58 BE58:CI58 DC58 B59:F59 BE59:EN59 G59:G62 ET60:EY60 J60:J63 K61:AL61 BE61 BG61:BQ61 BT61:EN61 B61:F62 H61:I62 EP61:EY76 K62:AK62 BE62:EN62 B63:I64 BE63:CN64 DL63:EN64 DK63:DK69 BE65:BQ65 DL65:DN65 DP65:EN65 CN65:DJ69 DL66:EN75 BE67:BF67 K67:BC69 BE68:CM69 K70:DK70 K71:AP71 CN71:DK75 AP72:BC72 AS73:BC73 L75:O75 BE75:BQ75 BT75:CM75 AN76:BC76 K77:BC77 K78:EY85 EJ86:EN86 EQ86:EY88 EJ87:EO88 B88:F88 I88:DV88 DX88:EH88 BE77:EY77 BE76:EN76">
    <cfRule type="expression" dxfId="852" priority="65">
      <formula>B$50="zo"</formula>
    </cfRule>
  </conditionalFormatting>
  <conditionalFormatting sqref="B92:W93">
    <cfRule type="cellIs" dxfId="851" priority="101" operator="between">
      <formula>"AA"</formula>
      <formula>"ZZ"</formula>
    </cfRule>
    <cfRule type="cellIs" dxfId="850" priority="102" operator="between">
      <formula>1</formula>
      <formula>4</formula>
    </cfRule>
    <cfRule type="cellIs" dxfId="849" priority="103" operator="equal">
      <formula>"1B"</formula>
    </cfRule>
    <cfRule type="cellIs" dxfId="848" priority="104" operator="equal">
      <formula>"3B"</formula>
    </cfRule>
    <cfRule type="cellIs" dxfId="847" priority="105" operator="equal">
      <formula>"T"</formula>
    </cfRule>
  </conditionalFormatting>
  <conditionalFormatting sqref="B54:BC54">
    <cfRule type="cellIs" dxfId="846" priority="309" operator="between">
      <formula>1</formula>
      <formula>4</formula>
    </cfRule>
    <cfRule type="cellIs" dxfId="845" priority="310" operator="equal">
      <formula>"1B"</formula>
    </cfRule>
    <cfRule type="cellIs" dxfId="844" priority="311" operator="equal">
      <formula>"3B"</formula>
    </cfRule>
    <cfRule type="cellIs" dxfId="843" priority="312" operator="equal">
      <formula>"B"</formula>
    </cfRule>
    <cfRule type="cellIs" dxfId="842" priority="313" operator="equal">
      <formula>"NL"</formula>
    </cfRule>
  </conditionalFormatting>
  <conditionalFormatting sqref="B4:EY4 DJ5:EY5 I6:EX6 B30:EX30 B31:EY36 I19:EV21 I25:EV25 EY5:EY8 I7:EV7 EW7:EX9 I8:CD8 CF8:EV8 EN9:EV9 I10:AM10 AO10:EX10 I11:BC11 BE11:EL11 EN11:EV11 EW11:EX22 I15:DU15 DV15:EV16 I16:CE16 CG16:DF16 DH16:DU16 EZ16:EZ48 I17:EB17 ED17:EV17 I18:CL18 CN18:EV18 Z22:EV22 I23:EX23 I24:DB24 DD24:EV24 EW24:EX29 AD26:AP26 AR26:DJ26 DL26:EK26 EM26:EV26 I26:AC27 B37:AM37 AO37:EY37 B38:EY48 B89:AV89 AX89:EY89 EZ89:EZ98 B90:EY91 X92:EY92 X93:CY93 DA93:EY93 B94:G94 I94:EY94 B95:EY98">
    <cfRule type="cellIs" dxfId="841" priority="469" operator="equal">
      <formula>"1B"</formula>
    </cfRule>
    <cfRule type="cellIs" dxfId="840" priority="470" operator="equal">
      <formula>"3B"</formula>
    </cfRule>
  </conditionalFormatting>
  <conditionalFormatting sqref="B38:EY48 B89:AV89 AX89:EY89 B90:EY91 X92:EY92 X93:CY93 DA93:EY93 B94:G94 I94:EY94 B95:EY98 B4:EY4 DJ5:EY5 I6:EX6 B30:EX30 B31:EY36 I19:EV21 EY5:EY8 I25:EV25 I7:EV7 EW7:EX9 I8:CD8 CF8:EV8 EN9:EV9 I10:AM10 AO10:EX10 I11:BC11 BE11:EL11 EN11:EV11 EW11:EX22 I15:DU15 DV15:EV16 I16:CE16 CG16:DF16 DH16:DU16 EZ16:EZ48 I17:EB17 ED17:EV17 I18:CL18 CN18:EV18 Z22:EV22 I23:EX23 I24:DB24 DD24:EV24 EW24:EX29 AD26:AP26 AR26:DJ26 DL26:EK26 EM26:EV26 I26:AC27 B37:AM37 AO37:EY37 EZ89:EZ98">
    <cfRule type="cellIs" dxfId="839" priority="468" operator="between">
      <formula>1</formula>
      <formula>4</formula>
    </cfRule>
  </conditionalFormatting>
  <conditionalFormatting sqref="C60:F60 BG60:BJ60 DY60:EA60 EG60:EI60 EM60:EN60 EP60 EL21 DN36 CI61 J60:M60 Q60:T60 CJ60:CL60 CP60:CS60 CW60:CZ60 AE60:AH60 BU60:BX60 CB60:CE60 BD52:BD65 AM60:AO60 AS60:AV60 AZ60:BB60 BN60:BQ60 DD60:DG60 DK60:DN60 DR60:DU60 BD67:BD69 BD71:BD77 DH29 X60:AA60">
    <cfRule type="expression" dxfId="838" priority="678">
      <formula>B$2="zo"</formula>
    </cfRule>
  </conditionalFormatting>
  <conditionalFormatting sqref="D66:E66 K66:L66">
    <cfRule type="cellIs" dxfId="837" priority="437" operator="between">
      <formula>1</formula>
      <formula>4</formula>
    </cfRule>
    <cfRule type="cellIs" dxfId="836" priority="438" operator="equal">
      <formula>"1B"</formula>
    </cfRule>
    <cfRule type="cellIs" dxfId="835" priority="439" operator="equal">
      <formula>"3B"</formula>
    </cfRule>
    <cfRule type="cellIs" dxfId="834" priority="440" operator="equal">
      <formula>"B"</formula>
    </cfRule>
    <cfRule type="cellIs" dxfId="833" priority="441" operator="equal">
      <formula>"NL"</formula>
    </cfRule>
    <cfRule type="expression" dxfId="832" priority="442">
      <formula>XET$2="zo"</formula>
    </cfRule>
  </conditionalFormatting>
  <conditionalFormatting sqref="H60 O60 V60 AC60 AJ60 AQ60 AX60 BL60 BS60 BZ60 CG60 CN60 CU60 DB60 DI60 DP60 DW60 EK60 ER60">
    <cfRule type="expression" dxfId="831" priority="794">
      <formula>F$2="zo"</formula>
    </cfRule>
  </conditionalFormatting>
  <conditionalFormatting sqref="H59:BC59 Q75:AQ75 K74:BC74 BT65:CM65 K66:BT66 BV66:CM66 K72:AO73">
    <cfRule type="expression" dxfId="829" priority="64">
      <formula>H$50="zo"</formula>
    </cfRule>
  </conditionalFormatting>
  <conditionalFormatting sqref="H88:DV88 DX88:EH88 B36:EY36 B86:EH87 EJ86:HG88 B88:F88 B37:AM37 AO37:EY37 B38:EY38">
    <cfRule type="cellIs" dxfId="828" priority="709" operator="equal">
      <formula>"x"</formula>
    </cfRule>
  </conditionalFormatting>
  <conditionalFormatting sqref="I22:Y22 I5:DH5 FA4:FA15">
    <cfRule type="cellIs" dxfId="827" priority="755" operator="between">
      <formula>1</formula>
      <formula>4</formula>
    </cfRule>
    <cfRule type="cellIs" dxfId="826" priority="756" operator="equal">
      <formula>"1B"</formula>
    </cfRule>
    <cfRule type="cellIs" dxfId="825" priority="758" operator="equal">
      <formula>"3B"</formula>
    </cfRule>
  </conditionalFormatting>
  <conditionalFormatting sqref="I29:DF29 I9:EL9 I12:CF12 CH12:EV12 I13:EV13 I14:BY14 CA14:EV14">
    <cfRule type="cellIs" dxfId="824" priority="140" operator="between">
      <formula>1</formula>
      <formula>4</formula>
    </cfRule>
    <cfRule type="cellIs" dxfId="823" priority="141" operator="equal">
      <formula>"1B"</formula>
    </cfRule>
    <cfRule type="cellIs" dxfId="822" priority="142" operator="equal">
      <formula>"3B"</formula>
    </cfRule>
  </conditionalFormatting>
  <conditionalFormatting sqref="I5:DH5 I22:EV22 B2:EX4 DJ5:EX5 I6:EX6 I7:EV7 EW7:EX9 I8:CD8 CF8:EV8 I9:EK9 EN9:EV9 I10:AM10 AO10:AP10 AR10:EX10 I11:BC11 BE11:EK11 EN11:EV11 EW11:EX22 I12:CF12 CH12:EV12 AD13:EV13 I13:AC14 I15:DU15 DV15:EV16 I16:CD16 CG16:DF16 DH16:DI16 DK16:DU16 I17:EB17 ED17:EV17 I18:CL18 CN18:EV18 I19:BF19 BI19:EV19 I20:EV20 I21:DI21 DL21:EK21 EM21:EV21 I23:EX23 I24:DB24 DD24:EV24 EW24:EX29 I25:BB25 BD25:EV25 AD26:AM26 AO26:AP26 AR26:DJ26 DL26:EK26 EM26:EV26 I26:AC27 AD27:EV27 I28:CC29 B30:EX36 B37:AM37 AO37:EX37 B38:EX38 AD14:BY14 CA14:EV14 CG28:EV28 CE28:CE29 CG29:DG29 DI29:EV29">
    <cfRule type="expression" dxfId="821" priority="761">
      <formula>B$2="zo"</formula>
    </cfRule>
  </conditionalFormatting>
  <conditionalFormatting sqref="I7:EV7 I8:CD8 CF8:EV8 I9:EL9 I12:CF12 CH12:EV12 CG13 I15:DU15 CG16:DF16 DH16:DU16 I17:EB17 I18:CL18 CN18:EV18 I19:EV22 I25:EV25 AR26:DJ26 AD27:EV27 B31:EY36 I5:DH5 I6:EX6 I10:AM10 I11:BC11 I13:AB14 I16:CE16 I23:EX23 I24:DB24 I26:AC27 I28:CC28 I29:BD29 B4:EY4 DJ5:EY5 B30:EX30 FA4:FA15 EY5:EY8 EW7:EX9 EN9:EV9 AO10:EX10 BE11:EL11 EN11:EV11 EW11:EX22 DV15:EV16 EZ16:EZ37 ED17:EV17 DD24:EV24 EW24:EX29 AD26:AP26 DL26:EK26 EM26:EV26 B37:AM37 AO37:EY37 B38:EZ38">
    <cfRule type="cellIs" dxfId="820" priority="717" operator="equal">
      <formula>"B"</formula>
    </cfRule>
    <cfRule type="cellIs" dxfId="819" priority="722" operator="equal">
      <formula>"NL"</formula>
    </cfRule>
  </conditionalFormatting>
  <conditionalFormatting sqref="I7:EV7 I8:CD8 CF8:EV8 I9:EL9 I12:CF12 CH12:EV12 CG13 I15:DU15 CG16:DF16 DH16:DU16 I17:EB17 I18:CL18 CN18:EV18 I19:EV22 I25:EV25 AR26:DJ26 AD27:EV27 C60:F60 AD64:AD65 K65:AC65 AE65:BC65 K66:BT66 BV66:CM66 K67:CM69 K72:AO73 K74:BC74 L75:BC75 B30:EX36 BD52:BD59 J55:J84 AM60:BD60 BF60:CH60 CJ60:CZ60 DB60:DU60 DW60:EI60 EK60:EN60 EP60 K60:AL62 BS61:EN61 BD61:BD65 BD71:BD77 I5:DH5 I6:EX6 I10:AM10 I11:BC11 I13:AB14 I16:CE16 I23:EX23 I24:DB24 I26:AC27 I28:CC28 I29:BD29 B38:EX48 B89:AV89 AX89:EX89 B90:EX91 X93:CY93 DA93:EX93 B94:G94 I94:EX94 B95:EX98 B4:EX4 DJ5:EX5 BE52:EY52 EZ52:HH84 EP53:EY59 BE54:BQ54 BS54:DJ54 ER60:EY60 BE61:BQ61 EP61:EY76 CN62:EN62 BE62:CM64 DK63:EN64 B63:I84 BE65:BR65 BT65:CM65 CN65:EN69 BM75:BR75 BT75:CM75 K78:EY84 BE53:EN53 B52:BC54 G59:I62 BE71:CM74 AQ72:BC73 BE55:EN59 AM61:BC62 CN63:DJ63 K76:AL76 DL54:EN54 B55:I58 K55:BC59 B59:F59 B61:F62 CN64 K70:EN70 K71:BC71 CN71:EN76 BE75:BL77 AN76:BC76 K77:BC77 EW7:EX9 EN9:EV9 AO10:EX10 BE11:EL11 EN11:EV11 EW11:EX22 DV15:EV16 ED17:EV17 DD24:EV24 EW24:EX29 AD26:AP26 DL26:EK26 EM26:EV26 B37:AM37 AO37:EX37 EO53:EO76 BM77:EY77 BM76:CM76">
    <cfRule type="cellIs" dxfId="818" priority="692" operator="equal">
      <formula>"T"</formula>
    </cfRule>
  </conditionalFormatting>
  <conditionalFormatting sqref="I28:EV28 AD27:EV27">
    <cfRule type="cellIs" dxfId="816" priority="106" operator="between">
      <formula>1</formula>
      <formula>4</formula>
    </cfRule>
    <cfRule type="cellIs" dxfId="815" priority="107" operator="equal">
      <formula>"1B"</formula>
    </cfRule>
    <cfRule type="cellIs" dxfId="814" priority="108" operator="equal">
      <formula>"3B"</formula>
    </cfRule>
  </conditionalFormatting>
  <conditionalFormatting sqref="J54 J64 AR73 BF61">
    <cfRule type="expression" dxfId="813" priority="888">
      <formula>H$50="zo"</formula>
    </cfRule>
  </conditionalFormatting>
  <conditionalFormatting sqref="K76:AK76">
    <cfRule type="expression" dxfId="812" priority="100">
      <formula>K$50="zo"</formula>
    </cfRule>
  </conditionalFormatting>
  <conditionalFormatting sqref="K63:AU63 F86:DZ87 AW63:BC63 CZ63 K64:AV64 AX64:BC64 CP64:CY64 DA64:DJ64 X92:BR92 BT92:EX92">
    <cfRule type="cellIs" dxfId="811" priority="49" operator="equal">
      <formula>"T"</formula>
    </cfRule>
  </conditionalFormatting>
  <conditionalFormatting sqref="K63:AU63 AW63:BC63 CO63:DJ63 K64:AV64 AY64:BC64 CP64:CY64 DA64:DJ64 K86:EH86 K87:BK87 BM87:EH87 AV62 B50:EY51">
    <cfRule type="expression" dxfId="810" priority="58">
      <formula>B$50="zo"</formula>
    </cfRule>
  </conditionalFormatting>
  <conditionalFormatting sqref="K59:BC59">
    <cfRule type="cellIs" dxfId="809" priority="59" operator="between">
      <formula>1</formula>
      <formula>4</formula>
    </cfRule>
    <cfRule type="cellIs" dxfId="808" priority="60" operator="equal">
      <formula>"1B"</formula>
    </cfRule>
    <cfRule type="cellIs" dxfId="807" priority="61" operator="equal">
      <formula>"3B"</formula>
    </cfRule>
    <cfRule type="cellIs" dxfId="806" priority="62" operator="equal">
      <formula>"B"</formula>
    </cfRule>
    <cfRule type="cellIs" dxfId="805" priority="63" operator="equal">
      <formula>"NL"</formula>
    </cfRule>
  </conditionalFormatting>
  <conditionalFormatting sqref="K65:BC65">
    <cfRule type="expression" dxfId="803" priority="15">
      <formula>K$50="zo"</formula>
    </cfRule>
    <cfRule type="cellIs" dxfId="802" priority="143" operator="between">
      <formula>1</formula>
      <formula>4</formula>
    </cfRule>
    <cfRule type="cellIs" dxfId="801" priority="144" operator="equal">
      <formula>"1B"</formula>
    </cfRule>
    <cfRule type="cellIs" dxfId="800" priority="145" operator="equal">
      <formula>"3B"</formula>
    </cfRule>
    <cfRule type="cellIs" dxfId="799" priority="146" operator="equal">
      <formula>"B"</formula>
    </cfRule>
    <cfRule type="cellIs" dxfId="798" priority="147" operator="equal">
      <formula>"NL"</formula>
    </cfRule>
  </conditionalFormatting>
  <conditionalFormatting sqref="L75:BC75">
    <cfRule type="cellIs" dxfId="797" priority="329" operator="between">
      <formula>1</formula>
      <formula>4</formula>
    </cfRule>
    <cfRule type="cellIs" dxfId="796" priority="330" operator="equal">
      <formula>"1B"</formula>
    </cfRule>
    <cfRule type="cellIs" dxfId="795" priority="331" operator="equal">
      <formula>"3B"</formula>
    </cfRule>
    <cfRule type="cellIs" dxfId="794" priority="332" operator="equal">
      <formula>"B"</formula>
    </cfRule>
    <cfRule type="cellIs" dxfId="793" priority="333" operator="equal">
      <formula>"NL"</formula>
    </cfRule>
  </conditionalFormatting>
  <conditionalFormatting sqref="N53">
    <cfRule type="cellIs" dxfId="792" priority="323" operator="between">
      <formula>1</formula>
      <formula>4</formula>
    </cfRule>
    <cfRule type="cellIs" dxfId="791" priority="324" operator="equal">
      <formula>"1B"</formula>
    </cfRule>
    <cfRule type="cellIs" dxfId="790" priority="325" operator="equal">
      <formula>"3B"</formula>
    </cfRule>
    <cfRule type="cellIs" dxfId="789" priority="326" operator="equal">
      <formula>"B"</formula>
    </cfRule>
    <cfRule type="cellIs" dxfId="788" priority="327" operator="equal">
      <formula>"NL"</formula>
    </cfRule>
    <cfRule type="expression" dxfId="787" priority="328">
      <formula>N$50="zo"</formula>
    </cfRule>
  </conditionalFormatting>
  <conditionalFormatting sqref="N60">
    <cfRule type="expression" dxfId="786" priority="84">
      <formula>N$50="zo"</formula>
    </cfRule>
  </conditionalFormatting>
  <conditionalFormatting sqref="P75:Q75">
    <cfRule type="expression" dxfId="785" priority="334">
      <formula>P$50="zo"</formula>
    </cfRule>
  </conditionalFormatting>
  <conditionalFormatting sqref="Q76">
    <cfRule type="cellIs" dxfId="784" priority="95" operator="between">
      <formula>1</formula>
      <formula>4</formula>
    </cfRule>
    <cfRule type="cellIs" dxfId="783" priority="96" operator="equal">
      <formula>"1B"</formula>
    </cfRule>
    <cfRule type="cellIs" dxfId="782" priority="97" operator="equal">
      <formula>"3B"</formula>
    </cfRule>
    <cfRule type="cellIs" dxfId="781" priority="98" operator="equal">
      <formula>"B"</formula>
    </cfRule>
    <cfRule type="cellIs" dxfId="780" priority="99" operator="equal">
      <formula>"NL"</formula>
    </cfRule>
  </conditionalFormatting>
  <conditionalFormatting sqref="R60:R61 BT60 CA60 CH60 AX64 BL87 AR60 AY60 BM60 DC60 DJ60 DQ60 BS54 I60 P60 AD60 AK60 BF60 CO60 CV60 DX60 EL60 ES60 BS61 H88">
    <cfRule type="expression" dxfId="779" priority="307">
      <formula>G$50="zo"</formula>
    </cfRule>
  </conditionalFormatting>
  <conditionalFormatting sqref="R61">
    <cfRule type="cellIs" dxfId="778" priority="302" operator="between">
      <formula>1</formula>
      <formula>4</formula>
    </cfRule>
    <cfRule type="cellIs" dxfId="777" priority="303" operator="equal">
      <formula>"1B"</formula>
    </cfRule>
    <cfRule type="cellIs" dxfId="776" priority="304" operator="equal">
      <formula>"3B"</formula>
    </cfRule>
    <cfRule type="cellIs" dxfId="775" priority="305" operator="equal">
      <formula>"B"</formula>
    </cfRule>
    <cfRule type="cellIs" dxfId="774" priority="306" operator="equal">
      <formula>"NL"</formula>
    </cfRule>
  </conditionalFormatting>
  <conditionalFormatting sqref="R75">
    <cfRule type="cellIs" dxfId="773" priority="296" operator="between">
      <formula>1</formula>
      <formula>4</formula>
    </cfRule>
    <cfRule type="cellIs" dxfId="772" priority="297" operator="equal">
      <formula>"1B"</formula>
    </cfRule>
    <cfRule type="cellIs" dxfId="771" priority="298" operator="equal">
      <formula>"3B"</formula>
    </cfRule>
    <cfRule type="cellIs" dxfId="770" priority="299" operator="equal">
      <formula>"B"</formula>
    </cfRule>
    <cfRule type="cellIs" dxfId="769" priority="300" operator="equal">
      <formula>"NL"</formula>
    </cfRule>
    <cfRule type="expression" dxfId="768" priority="301">
      <formula>Q$50="zo"</formula>
    </cfRule>
  </conditionalFormatting>
  <conditionalFormatting sqref="R66:S66">
    <cfRule type="cellIs" dxfId="767" priority="425" operator="between">
      <formula>1</formula>
      <formula>4</formula>
    </cfRule>
    <cfRule type="cellIs" dxfId="766" priority="426" operator="equal">
      <formula>"1B"</formula>
    </cfRule>
    <cfRule type="cellIs" dxfId="765" priority="427" operator="equal">
      <formula>"3B"</formula>
    </cfRule>
    <cfRule type="cellIs" dxfId="764" priority="428" operator="equal">
      <formula>"B"</formula>
    </cfRule>
    <cfRule type="cellIs" dxfId="763" priority="429" operator="equal">
      <formula>"NL"</formula>
    </cfRule>
  </conditionalFormatting>
  <conditionalFormatting sqref="U60">
    <cfRule type="expression" dxfId="762" priority="83">
      <formula>U$50="zo"</formula>
    </cfRule>
  </conditionalFormatting>
  <conditionalFormatting sqref="U63">
    <cfRule type="expression" dxfId="761" priority="27">
      <formula>U$50="zo"</formula>
    </cfRule>
  </conditionalFormatting>
  <conditionalFormatting sqref="U60:AB60">
    <cfRule type="cellIs" dxfId="760" priority="29" operator="between">
      <formula>1</formula>
      <formula>4</formula>
    </cfRule>
    <cfRule type="cellIs" dxfId="759" priority="30" operator="equal">
      <formula>"1B"</formula>
    </cfRule>
    <cfRule type="cellIs" dxfId="758" priority="31" operator="equal">
      <formula>"3B"</formula>
    </cfRule>
    <cfRule type="cellIs" dxfId="757" priority="32" operator="equal">
      <formula>"B"</formula>
    </cfRule>
    <cfRule type="cellIs" dxfId="756" priority="33" operator="equal">
      <formula>"NL"</formula>
    </cfRule>
  </conditionalFormatting>
  <conditionalFormatting sqref="V60:W60">
    <cfRule type="expression" dxfId="755" priority="855">
      <formula>U$50="zo"</formula>
    </cfRule>
  </conditionalFormatting>
  <conditionalFormatting sqref="X92:EX92 B90:EX91 B39:EX47 B89:AV89 AX89:EX89 X93:CY93 DA93:EX93 B94:G94 I94:EX94 B95:EX97">
    <cfRule type="cellIs" dxfId="754" priority="467" operator="between">
      <formula>"AA"</formula>
      <formula>"ZZ"</formula>
    </cfRule>
  </conditionalFormatting>
  <conditionalFormatting sqref="AB60">
    <cfRule type="expression" dxfId="753" priority="28">
      <formula>AB$50="zo"</formula>
    </cfRule>
  </conditionalFormatting>
  <conditionalFormatting sqref="AC60:AK60">
    <cfRule type="cellIs" dxfId="751" priority="315" operator="between">
      <formula>1</formula>
      <formula>4</formula>
    </cfRule>
    <cfRule type="cellIs" dxfId="750" priority="316" operator="equal">
      <formula>"1B"</formula>
    </cfRule>
    <cfRule type="cellIs" dxfId="749" priority="317" operator="equal">
      <formula>"3B"</formula>
    </cfRule>
    <cfRule type="cellIs" dxfId="748" priority="318" operator="equal">
      <formula>"B"</formula>
    </cfRule>
    <cfRule type="cellIs" dxfId="747" priority="319" operator="equal">
      <formula>"NL"</formula>
    </cfRule>
  </conditionalFormatting>
  <conditionalFormatting sqref="AD74">
    <cfRule type="cellIs" dxfId="745" priority="2" operator="between">
      <formula>1</formula>
      <formula>4</formula>
    </cfRule>
    <cfRule type="cellIs" dxfId="744" priority="3" operator="equal">
      <formula>"1B"</formula>
    </cfRule>
    <cfRule type="cellIs" dxfId="743" priority="4" operator="equal">
      <formula>"3B"</formula>
    </cfRule>
    <cfRule type="cellIs" dxfId="742" priority="5" operator="equal">
      <formula>"B"</formula>
    </cfRule>
    <cfRule type="cellIs" dxfId="741" priority="6" operator="equal">
      <formula>"NL"</formula>
    </cfRule>
  </conditionalFormatting>
  <conditionalFormatting sqref="AH58">
    <cfRule type="expression" dxfId="739" priority="57">
      <formula>AH$50="zo"</formula>
    </cfRule>
  </conditionalFormatting>
  <conditionalFormatting sqref="AI60">
    <cfRule type="expression" dxfId="738" priority="320">
      <formula>AI$50="zo"</formula>
    </cfRule>
  </conditionalFormatting>
  <conditionalFormatting sqref="AL60">
    <cfRule type="expression" dxfId="737" priority="465">
      <formula>AL$50="zo"</formula>
    </cfRule>
  </conditionalFormatting>
  <conditionalFormatting sqref="AL60:AL62 BE53:EN53 B52:BC53 BF60:BJ60 DW60:EI60 EK60:EN60 B59:F59 B61:F62 CN64 EO53:EO76 C60:F60 EP60">
    <cfRule type="cellIs" dxfId="735" priority="513" operator="between">
      <formula>1</formula>
      <formula>4</formula>
    </cfRule>
    <cfRule type="cellIs" dxfId="734" priority="514" operator="equal">
      <formula>"1B"</formula>
    </cfRule>
    <cfRule type="cellIs" dxfId="733" priority="515" operator="equal">
      <formula>"3B"</formula>
    </cfRule>
    <cfRule type="cellIs" dxfId="732" priority="516" operator="equal">
      <formula>"B"</formula>
    </cfRule>
    <cfRule type="cellIs" dxfId="731" priority="517" operator="equal">
      <formula>"NL"</formula>
    </cfRule>
  </conditionalFormatting>
  <conditionalFormatting sqref="AM54">
    <cfRule type="expression" dxfId="730" priority="987">
      <formula>AI$50="zo"</formula>
    </cfRule>
  </conditionalFormatting>
  <conditionalFormatting sqref="AM60:BD60">
    <cfRule type="cellIs" dxfId="729" priority="133" operator="between">
      <formula>1</formula>
      <formula>4</formula>
    </cfRule>
    <cfRule type="cellIs" dxfId="728" priority="134" operator="equal">
      <formula>"1B"</formula>
    </cfRule>
    <cfRule type="cellIs" dxfId="727" priority="135" operator="equal">
      <formula>"3B"</formula>
    </cfRule>
    <cfRule type="cellIs" dxfId="726" priority="136" operator="equal">
      <formula>"B"</formula>
    </cfRule>
    <cfRule type="cellIs" dxfId="725" priority="137" operator="equal">
      <formula>"NL"</formula>
    </cfRule>
  </conditionalFormatting>
  <conditionalFormatting sqref="AN26">
    <cfRule type="expression" dxfId="724" priority="1031">
      <formula>AQ$2="zo"</formula>
    </cfRule>
  </conditionalFormatting>
  <conditionalFormatting sqref="AP60">
    <cfRule type="expression" dxfId="723" priority="132">
      <formula>AP$50="zo"</formula>
    </cfRule>
  </conditionalFormatting>
  <conditionalFormatting sqref="AP72">
    <cfRule type="cellIs" dxfId="722" priority="282" operator="between">
      <formula>1</formula>
      <formula>4</formula>
    </cfRule>
    <cfRule type="cellIs" dxfId="721" priority="283" operator="equal">
      <formula>"1B"</formula>
    </cfRule>
    <cfRule type="cellIs" dxfId="720" priority="284" operator="equal">
      <formula>"3B"</formula>
    </cfRule>
    <cfRule type="cellIs" dxfId="719" priority="285" operator="equal">
      <formula>"B"</formula>
    </cfRule>
    <cfRule type="cellIs" dxfId="718" priority="286" operator="equal">
      <formula>"NL"</formula>
    </cfRule>
    <cfRule type="cellIs" dxfId="717" priority="287" operator="equal">
      <formula>"T"</formula>
    </cfRule>
  </conditionalFormatting>
  <conditionalFormatting sqref="AP73">
    <cfRule type="cellIs" dxfId="715" priority="8" operator="between">
      <formula>1</formula>
      <formula>4</formula>
    </cfRule>
    <cfRule type="cellIs" dxfId="714" priority="9" operator="equal">
      <formula>"1B"</formula>
    </cfRule>
    <cfRule type="cellIs" dxfId="713" priority="10" operator="equal">
      <formula>"3B"</formula>
    </cfRule>
    <cfRule type="cellIs" dxfId="712" priority="11" operator="equal">
      <formula>"B"</formula>
    </cfRule>
    <cfRule type="cellIs" dxfId="711" priority="12" operator="equal">
      <formula>"NL"</formula>
    </cfRule>
    <cfRule type="cellIs" dxfId="709" priority="14" operator="equal">
      <formula>"T"</formula>
    </cfRule>
  </conditionalFormatting>
  <conditionalFormatting sqref="AQ10">
    <cfRule type="expression" dxfId="707" priority="1044">
      <formula>AN$2="zo"</formula>
    </cfRule>
  </conditionalFormatting>
  <conditionalFormatting sqref="AR71">
    <cfRule type="cellIs" dxfId="706" priority="22" operator="between">
      <formula>1</formula>
      <formula>4</formula>
    </cfRule>
    <cfRule type="cellIs" dxfId="705" priority="23" operator="equal">
      <formula>"1B"</formula>
    </cfRule>
    <cfRule type="cellIs" dxfId="704" priority="24" operator="equal">
      <formula>"3B"</formula>
    </cfRule>
    <cfRule type="cellIs" dxfId="703" priority="25" operator="equal">
      <formula>"B"</formula>
    </cfRule>
    <cfRule type="cellIs" dxfId="702" priority="26" operator="equal">
      <formula>"NL"</formula>
    </cfRule>
  </conditionalFormatting>
  <conditionalFormatting sqref="AR75">
    <cfRule type="expression" dxfId="701" priority="1003">
      <formula>AR$50="zo"</formula>
    </cfRule>
  </conditionalFormatting>
  <conditionalFormatting sqref="AS75:BC75">
    <cfRule type="expression" dxfId="700" priority="185">
      <formula>AS$50="zo"</formula>
    </cfRule>
  </conditionalFormatting>
  <conditionalFormatting sqref="AV62:AV63">
    <cfRule type="cellIs" dxfId="699" priority="18" operator="equal">
      <formula>"T"</formula>
    </cfRule>
  </conditionalFormatting>
  <conditionalFormatting sqref="AV63">
    <cfRule type="expression" dxfId="698" priority="17">
      <formula>AV$50="zo"</formula>
    </cfRule>
  </conditionalFormatting>
  <conditionalFormatting sqref="AW60">
    <cfRule type="expression" dxfId="696" priority="295">
      <formula>AW$50="zo"</formula>
    </cfRule>
  </conditionalFormatting>
  <conditionalFormatting sqref="AX68">
    <cfRule type="expression" dxfId="695" priority="289">
      <formula>AX$50="zo"</formula>
    </cfRule>
  </conditionalFormatting>
  <conditionalFormatting sqref="AZ19">
    <cfRule type="expression" dxfId="694" priority="455">
      <formula>AL$2="zo"</formula>
    </cfRule>
  </conditionalFormatting>
  <conditionalFormatting sqref="BC60">
    <cfRule type="expression" dxfId="693" priority="1430">
      <formula>BB$2="zo"</formula>
    </cfRule>
    <cfRule type="expression" dxfId="691" priority="1432">
      <formula>BD$50="zo"</formula>
    </cfRule>
  </conditionalFormatting>
  <conditionalFormatting sqref="BC72">
    <cfRule type="cellIs" dxfId="690" priority="210" operator="between">
      <formula>1</formula>
      <formula>4</formula>
    </cfRule>
    <cfRule type="cellIs" dxfId="689" priority="211" operator="equal">
      <formula>"1B"</formula>
    </cfRule>
    <cfRule type="cellIs" dxfId="688" priority="212" operator="equal">
      <formula>"3B"</formula>
    </cfRule>
    <cfRule type="cellIs" dxfId="687" priority="213" operator="equal">
      <formula>"B"</formula>
    </cfRule>
    <cfRule type="cellIs" dxfId="686" priority="214" operator="equal">
      <formula>"NL"</formula>
    </cfRule>
    <cfRule type="expression" dxfId="685" priority="215">
      <formula>BC$50="zo"</formula>
    </cfRule>
  </conditionalFormatting>
  <conditionalFormatting sqref="BD52:BD59">
    <cfRule type="cellIs" dxfId="684" priority="85" operator="between">
      <formula>1</formula>
      <formula>4</formula>
    </cfRule>
    <cfRule type="cellIs" dxfId="683" priority="86" operator="equal">
      <formula>"1B"</formula>
    </cfRule>
    <cfRule type="cellIs" dxfId="682" priority="87" operator="equal">
      <formula>"3B"</formula>
    </cfRule>
    <cfRule type="cellIs" dxfId="681" priority="88" operator="equal">
      <formula>"B"</formula>
    </cfRule>
    <cfRule type="cellIs" dxfId="680" priority="89" operator="equal">
      <formula>"NL"</formula>
    </cfRule>
  </conditionalFormatting>
  <conditionalFormatting sqref="BD61:BD65 BD67:BD69 BD71:BD77">
    <cfRule type="cellIs" dxfId="679" priority="90" operator="between">
      <formula>1</formula>
      <formula>4</formula>
    </cfRule>
    <cfRule type="cellIs" dxfId="678" priority="91" operator="equal">
      <formula>"1B"</formula>
    </cfRule>
    <cfRule type="cellIs" dxfId="677" priority="92" operator="equal">
      <formula>"3B"</formula>
    </cfRule>
    <cfRule type="cellIs" dxfId="676" priority="93" operator="equal">
      <formula>"B"</formula>
    </cfRule>
    <cfRule type="cellIs" dxfId="675" priority="94" operator="equal">
      <formula>"NL"</formula>
    </cfRule>
  </conditionalFormatting>
  <conditionalFormatting sqref="BE71:CM74">
    <cfRule type="expression" dxfId="674" priority="275">
      <formula>BE$50="zo"</formula>
    </cfRule>
  </conditionalFormatting>
  <conditionalFormatting sqref="BE29:DF29 AC13:EV13 AC14:BY14 CA14:EV14">
    <cfRule type="cellIs" dxfId="673" priority="153" operator="equal">
      <formula>"T"</formula>
    </cfRule>
    <cfRule type="cellIs" dxfId="672" priority="154" operator="equal">
      <formula>"B"</formula>
    </cfRule>
    <cfRule type="cellIs" dxfId="671" priority="155" operator="equal">
      <formula>"NL"</formula>
    </cfRule>
  </conditionalFormatting>
  <conditionalFormatting sqref="BF67:BF68">
    <cfRule type="cellIs" dxfId="669" priority="276" operator="between">
      <formula>1</formula>
      <formula>4</formula>
    </cfRule>
    <cfRule type="cellIs" dxfId="668" priority="277" operator="equal">
      <formula>"1B"</formula>
    </cfRule>
    <cfRule type="cellIs" dxfId="667" priority="278" operator="equal">
      <formula>"3B"</formula>
    </cfRule>
    <cfRule type="cellIs" dxfId="666" priority="279" operator="equal">
      <formula>"B"</formula>
    </cfRule>
    <cfRule type="cellIs" dxfId="665" priority="280" operator="equal">
      <formula>"NL"</formula>
    </cfRule>
    <cfRule type="expression" dxfId="664" priority="281">
      <formula>BF$50="zo"</formula>
    </cfRule>
  </conditionalFormatting>
  <conditionalFormatting sqref="BG67">
    <cfRule type="expression" dxfId="663" priority="1019">
      <formula>BD$50="zo"</formula>
    </cfRule>
  </conditionalFormatting>
  <conditionalFormatting sqref="BG19:BH19">
    <cfRule type="expression" dxfId="662" priority="924">
      <formula>AS$2="zo"</formula>
    </cfRule>
  </conditionalFormatting>
  <conditionalFormatting sqref="BG67:CM67">
    <cfRule type="expression" dxfId="661" priority="184">
      <formula>BG$50="zo"</formula>
    </cfRule>
  </conditionalFormatting>
  <conditionalFormatting sqref="BK60">
    <cfRule type="expression" dxfId="660" priority="50">
      <formula>BK$50="zo"</formula>
    </cfRule>
    <cfRule type="cellIs" dxfId="659" priority="51" operator="between">
      <formula>1</formula>
      <formula>4</formula>
    </cfRule>
    <cfRule type="cellIs" dxfId="658" priority="52" operator="equal">
      <formula>"1B"</formula>
    </cfRule>
    <cfRule type="cellIs" dxfId="657" priority="53" operator="equal">
      <formula>"3B"</formula>
    </cfRule>
    <cfRule type="cellIs" dxfId="656" priority="54" operator="equal">
      <formula>"B"</formula>
    </cfRule>
    <cfRule type="cellIs" dxfId="655" priority="55" operator="equal">
      <formula>"NL"</formula>
    </cfRule>
  </conditionalFormatting>
  <conditionalFormatting sqref="BL69:BM74">
    <cfRule type="cellIs" dxfId="653" priority="708" operator="equal">
      <formula>"T"</formula>
    </cfRule>
  </conditionalFormatting>
  <conditionalFormatting sqref="BL60:BR60">
    <cfRule type="cellIs" dxfId="652" priority="127" operator="between">
      <formula>1</formula>
      <formula>4</formula>
    </cfRule>
    <cfRule type="cellIs" dxfId="651" priority="128" operator="equal">
      <formula>"1B"</formula>
    </cfRule>
    <cfRule type="cellIs" dxfId="650" priority="129" operator="equal">
      <formula>"3B"</formula>
    </cfRule>
    <cfRule type="cellIs" dxfId="649" priority="130" operator="equal">
      <formula>"B"</formula>
    </cfRule>
    <cfRule type="cellIs" dxfId="648" priority="131" operator="equal">
      <formula>"NL"</formula>
    </cfRule>
  </conditionalFormatting>
  <conditionalFormatting sqref="BN19:BO19">
    <cfRule type="expression" dxfId="647" priority="454">
      <formula>AZ$2="zo"</formula>
    </cfRule>
  </conditionalFormatting>
  <conditionalFormatting sqref="BQ68">
    <cfRule type="cellIs" dxfId="646" priority="186" operator="between">
      <formula>1</formula>
      <formula>4</formula>
    </cfRule>
    <cfRule type="cellIs" dxfId="645" priority="187" operator="equal">
      <formula>"1B"</formula>
    </cfRule>
    <cfRule type="cellIs" dxfId="644" priority="188" operator="equal">
      <formula>"3B"</formula>
    </cfRule>
    <cfRule type="cellIs" dxfId="643" priority="189" operator="equal">
      <formula>"B"</formula>
    </cfRule>
    <cfRule type="cellIs" dxfId="642" priority="190" operator="equal">
      <formula>"NL"</formula>
    </cfRule>
    <cfRule type="expression" dxfId="641" priority="191">
      <formula>BQ$50="zo"</formula>
    </cfRule>
  </conditionalFormatting>
  <conditionalFormatting sqref="BR60">
    <cfRule type="expression" dxfId="640" priority="126">
      <formula>BR$50="zo"</formula>
    </cfRule>
  </conditionalFormatting>
  <conditionalFormatting sqref="BR65 DO65 BR75">
    <cfRule type="expression" dxfId="639" priority="1434">
      <formula>BS$50="zo"</formula>
    </cfRule>
  </conditionalFormatting>
  <conditionalFormatting sqref="BS91:BS92">
    <cfRule type="cellIs" dxfId="638" priority="20" operator="equal">
      <formula>"T"</formula>
    </cfRule>
  </conditionalFormatting>
  <conditionalFormatting sqref="BS60:CH60">
    <cfRule type="cellIs" dxfId="637" priority="205" operator="between">
      <formula>1</formula>
      <formula>4</formula>
    </cfRule>
    <cfRule type="cellIs" dxfId="636" priority="206" operator="equal">
      <formula>"1B"</formula>
    </cfRule>
    <cfRule type="cellIs" dxfId="635" priority="207" operator="equal">
      <formula>"3B"</formula>
    </cfRule>
    <cfRule type="cellIs" dxfId="634" priority="208" operator="equal">
      <formula>"B"</formula>
    </cfRule>
    <cfRule type="cellIs" dxfId="633" priority="209" operator="equal">
      <formula>"NL"</formula>
    </cfRule>
  </conditionalFormatting>
  <conditionalFormatting sqref="BT75:CM75">
    <cfRule type="cellIs" dxfId="632" priority="246" operator="between">
      <formula>1</formula>
      <formula>4</formula>
    </cfRule>
    <cfRule type="cellIs" dxfId="631" priority="247" operator="equal">
      <formula>"1B"</formula>
    </cfRule>
    <cfRule type="cellIs" dxfId="630" priority="248" operator="equal">
      <formula>"3B"</formula>
    </cfRule>
    <cfRule type="cellIs" dxfId="629" priority="249" operator="equal">
      <formula>"B"</formula>
    </cfRule>
    <cfRule type="cellIs" dxfId="628" priority="250" operator="equal">
      <formula>"NL"</formula>
    </cfRule>
  </conditionalFormatting>
  <conditionalFormatting sqref="BX68">
    <cfRule type="cellIs" dxfId="627" priority="264" operator="between">
      <formula>1</formula>
      <formula>4</formula>
    </cfRule>
    <cfRule type="cellIs" dxfId="626" priority="265" operator="equal">
      <formula>"1B"</formula>
    </cfRule>
    <cfRule type="cellIs" dxfId="625" priority="266" operator="equal">
      <formula>"3B"</formula>
    </cfRule>
    <cfRule type="cellIs" dxfId="624" priority="267" operator="equal">
      <formula>"B"</formula>
    </cfRule>
    <cfRule type="cellIs" dxfId="623" priority="268" operator="equal">
      <formula>"NL"</formula>
    </cfRule>
    <cfRule type="expression" dxfId="622" priority="269">
      <formula>BX$50="zo"</formula>
    </cfRule>
  </conditionalFormatting>
  <conditionalFormatting sqref="BX75">
    <cfRule type="cellIs" dxfId="621" priority="198" operator="between">
      <formula>1</formula>
      <formula>4</formula>
    </cfRule>
    <cfRule type="cellIs" dxfId="620" priority="199" operator="equal">
      <formula>"1B"</formula>
    </cfRule>
    <cfRule type="cellIs" dxfId="619" priority="200" operator="equal">
      <formula>"3B"</formula>
    </cfRule>
    <cfRule type="cellIs" dxfId="618" priority="201" operator="equal">
      <formula>"B"</formula>
    </cfRule>
    <cfRule type="cellIs" dxfId="617" priority="202" operator="equal">
      <formula>"NL"</formula>
    </cfRule>
    <cfRule type="expression" dxfId="616" priority="203">
      <formula>BW$2="zo"</formula>
    </cfRule>
  </conditionalFormatting>
  <conditionalFormatting sqref="BY60">
    <cfRule type="expression" dxfId="615" priority="204">
      <formula>BY$50="zo"</formula>
    </cfRule>
  </conditionalFormatting>
  <conditionalFormatting sqref="CB19:CC19">
    <cfRule type="expression" dxfId="614" priority="453">
      <formula>BN$2="zo"</formula>
    </cfRule>
  </conditionalFormatting>
  <conditionalFormatting sqref="CD28:CD29">
    <cfRule type="expression" dxfId="612" priority="113">
      <formula>CB$2="zo"</formula>
    </cfRule>
  </conditionalFormatting>
  <conditionalFormatting sqref="CD28:EV28">
    <cfRule type="cellIs" dxfId="611" priority="109" operator="equal">
      <formula>"T"</formula>
    </cfRule>
    <cfRule type="cellIs" dxfId="610" priority="110" operator="equal">
      <formula>"B"</formula>
    </cfRule>
    <cfRule type="cellIs" dxfId="609" priority="111" operator="equal">
      <formula>"NL"</formula>
    </cfRule>
  </conditionalFormatting>
  <conditionalFormatting sqref="CE73">
    <cfRule type="cellIs" dxfId="608" priority="240" operator="between">
      <formula>1</formula>
      <formula>4</formula>
    </cfRule>
    <cfRule type="cellIs" dxfId="607" priority="241" operator="equal">
      <formula>"1B"</formula>
    </cfRule>
    <cfRule type="cellIs" dxfId="606" priority="242" operator="equal">
      <formula>"3B"</formula>
    </cfRule>
    <cfRule type="cellIs" dxfId="605" priority="243" operator="equal">
      <formula>"B"</formula>
    </cfRule>
    <cfRule type="cellIs" dxfId="604" priority="244" operator="equal">
      <formula>"NL"</formula>
    </cfRule>
    <cfRule type="expression" dxfId="603" priority="245">
      <formula>CE$50="zo"</formula>
    </cfRule>
    <cfRule type="cellIs" dxfId="602" priority="252" operator="between">
      <formula>1</formula>
      <formula>4</formula>
    </cfRule>
    <cfRule type="cellIs" dxfId="601" priority="253" operator="equal">
      <formula>"1B"</formula>
    </cfRule>
    <cfRule type="cellIs" dxfId="600" priority="254" operator="equal">
      <formula>"3B"</formula>
    </cfRule>
    <cfRule type="cellIs" dxfId="599" priority="255" operator="equal">
      <formula>"B"</formula>
    </cfRule>
    <cfRule type="cellIs" dxfId="598" priority="256" operator="equal">
      <formula>"NL"</formula>
    </cfRule>
    <cfRule type="expression" dxfId="597" priority="257">
      <formula>CE$50="zo"</formula>
    </cfRule>
    <cfRule type="cellIs" dxfId="596" priority="258" operator="between">
      <formula>1</formula>
      <formula>4</formula>
    </cfRule>
    <cfRule type="cellIs" dxfId="595" priority="259" operator="equal">
      <formula>"1B"</formula>
    </cfRule>
    <cfRule type="cellIs" dxfId="594" priority="260" operator="equal">
      <formula>"3B"</formula>
    </cfRule>
    <cfRule type="cellIs" dxfId="593" priority="261" operator="equal">
      <formula>"B"</formula>
    </cfRule>
    <cfRule type="cellIs" dxfId="592" priority="262" operator="equal">
      <formula>"NL"</formula>
    </cfRule>
    <cfRule type="expression" dxfId="591" priority="263">
      <formula>CE$50="zo"</formula>
    </cfRule>
  </conditionalFormatting>
  <conditionalFormatting sqref="CF28:CF29">
    <cfRule type="expression" dxfId="590" priority="1076">
      <formula>CD$2="zo"</formula>
    </cfRule>
  </conditionalFormatting>
  <conditionalFormatting sqref="CF60">
    <cfRule type="expression" dxfId="589" priority="197">
      <formula>CF$50="zo"</formula>
    </cfRule>
  </conditionalFormatting>
  <conditionalFormatting sqref="CH27:CH28">
    <cfRule type="cellIs" dxfId="587" priority="66" operator="equal">
      <formula>"T"</formula>
    </cfRule>
    <cfRule type="cellIs" dxfId="586" priority="67" operator="equal">
      <formula>"B"</formula>
    </cfRule>
    <cfRule type="cellIs" dxfId="585" priority="68" operator="equal">
      <formula>"NL"</formula>
    </cfRule>
  </conditionalFormatting>
  <conditionalFormatting sqref="CI19:CJ19">
    <cfRule type="expression" dxfId="583" priority="452">
      <formula>BU$2="zo"</formula>
    </cfRule>
  </conditionalFormatting>
  <conditionalFormatting sqref="CK58">
    <cfRule type="cellIs" dxfId="582" priority="159" operator="between">
      <formula>1</formula>
      <formula>4</formula>
    </cfRule>
    <cfRule type="cellIs" dxfId="581" priority="160" operator="equal">
      <formula>"1B"</formula>
    </cfRule>
    <cfRule type="cellIs" dxfId="580" priority="161" operator="equal">
      <formula>"3B"</formula>
    </cfRule>
    <cfRule type="cellIs" dxfId="579" priority="162" operator="equal">
      <formula>"B"</formula>
    </cfRule>
    <cfRule type="cellIs" dxfId="578" priority="163" operator="equal">
      <formula>"NL"</formula>
    </cfRule>
  </conditionalFormatting>
  <conditionalFormatting sqref="CK58:EN58">
    <cfRule type="expression" dxfId="577" priority="164">
      <formula>CK$50="zo"</formula>
    </cfRule>
  </conditionalFormatting>
  <conditionalFormatting sqref="CL67:CL68">
    <cfRule type="cellIs" dxfId="576" priority="173" operator="between">
      <formula>1</formula>
      <formula>4</formula>
    </cfRule>
    <cfRule type="cellIs" dxfId="575" priority="174" operator="equal">
      <formula>"1B"</formula>
    </cfRule>
    <cfRule type="cellIs" dxfId="574" priority="175" operator="equal">
      <formula>"3B"</formula>
    </cfRule>
    <cfRule type="cellIs" dxfId="573" priority="176" operator="equal">
      <formula>"B"</formula>
    </cfRule>
    <cfRule type="cellIs" dxfId="572" priority="177" operator="equal">
      <formula>"NL"</formula>
    </cfRule>
  </conditionalFormatting>
  <conditionalFormatting sqref="CL68">
    <cfRule type="expression" dxfId="571" priority="178">
      <formula>CL$50="zo"</formula>
    </cfRule>
  </conditionalFormatting>
  <conditionalFormatting sqref="CL73">
    <cfRule type="cellIs" dxfId="570" priority="270" operator="between">
      <formula>1</formula>
      <formula>4</formula>
    </cfRule>
    <cfRule type="cellIs" dxfId="569" priority="271" operator="equal">
      <formula>"1B"</formula>
    </cfRule>
    <cfRule type="cellIs" dxfId="568" priority="272" operator="equal">
      <formula>"3B"</formula>
    </cfRule>
    <cfRule type="cellIs" dxfId="567" priority="273" operator="equal">
      <formula>"B"</formula>
    </cfRule>
    <cfRule type="cellIs" dxfId="566" priority="274" operator="equal">
      <formula>"NL"</formula>
    </cfRule>
  </conditionalFormatting>
  <conditionalFormatting sqref="CM60">
    <cfRule type="expression" dxfId="565" priority="172">
      <formula>CM$50="zo"</formula>
    </cfRule>
  </conditionalFormatting>
  <conditionalFormatting sqref="CO67">
    <cfRule type="cellIs" dxfId="564" priority="216" operator="between">
      <formula>1</formula>
      <formula>4</formula>
    </cfRule>
    <cfRule type="cellIs" dxfId="563" priority="217" operator="equal">
      <formula>"1B"</formula>
    </cfRule>
    <cfRule type="cellIs" dxfId="562" priority="218" operator="equal">
      <formula>"3B"</formula>
    </cfRule>
    <cfRule type="cellIs" dxfId="561" priority="219" operator="equal">
      <formula>"B"</formula>
    </cfRule>
    <cfRule type="cellIs" dxfId="560" priority="220" operator="equal">
      <formula>"NL"</formula>
    </cfRule>
    <cfRule type="expression" dxfId="559" priority="221">
      <formula>CO$50="zo"</formula>
    </cfRule>
    <cfRule type="cellIs" dxfId="558" priority="223" operator="between">
      <formula>1</formula>
      <formula>4</formula>
    </cfRule>
    <cfRule type="cellIs" dxfId="557" priority="224" operator="equal">
      <formula>"1B"</formula>
    </cfRule>
    <cfRule type="cellIs" dxfId="556" priority="225" operator="equal">
      <formula>"3B"</formula>
    </cfRule>
    <cfRule type="cellIs" dxfId="555" priority="226" operator="equal">
      <formula>"B"</formula>
    </cfRule>
    <cfRule type="cellIs" dxfId="554" priority="227" operator="equal">
      <formula>"NL"</formula>
    </cfRule>
    <cfRule type="expression" dxfId="553" priority="233">
      <formula>CO$50="zo"</formula>
    </cfRule>
    <cfRule type="cellIs" dxfId="552" priority="235" operator="between">
      <formula>1</formula>
      <formula>4</formula>
    </cfRule>
    <cfRule type="cellIs" dxfId="551" priority="236" operator="equal">
      <formula>"1B"</formula>
    </cfRule>
    <cfRule type="cellIs" dxfId="550" priority="237" operator="equal">
      <formula>"3B"</formula>
    </cfRule>
    <cfRule type="cellIs" dxfId="549" priority="238" operator="equal">
      <formula>"B"</formula>
    </cfRule>
    <cfRule type="cellIs" dxfId="548" priority="239" operator="equal">
      <formula>"NL"</formula>
    </cfRule>
  </conditionalFormatting>
  <conditionalFormatting sqref="CP19:CQ19">
    <cfRule type="expression" dxfId="547" priority="451">
      <formula>CB$2="zo"</formula>
    </cfRule>
  </conditionalFormatting>
  <conditionalFormatting sqref="CQ66:CR66">
    <cfRule type="cellIs" dxfId="546" priority="365" operator="between">
      <formula>1</formula>
      <formula>4</formula>
    </cfRule>
    <cfRule type="cellIs" dxfId="545" priority="366" operator="equal">
      <formula>"1B"</formula>
    </cfRule>
    <cfRule type="cellIs" dxfId="544" priority="367" operator="equal">
      <formula>"3B"</formula>
    </cfRule>
    <cfRule type="cellIs" dxfId="543" priority="368" operator="equal">
      <formula>"B"</formula>
    </cfRule>
    <cfRule type="cellIs" dxfId="542" priority="369" operator="equal">
      <formula>"NL"</formula>
    </cfRule>
  </conditionalFormatting>
  <conditionalFormatting sqref="CT60">
    <cfRule type="expression" dxfId="541" priority="165">
      <formula>CT$50="zo"</formula>
    </cfRule>
  </conditionalFormatting>
  <conditionalFormatting sqref="CT65">
    <cfRule type="expression" dxfId="540" priority="166">
      <formula>CT$50="zo"</formula>
    </cfRule>
    <cfRule type="cellIs" dxfId="539" priority="167" operator="between">
      <formula>1</formula>
      <formula>4</formula>
    </cfRule>
    <cfRule type="cellIs" dxfId="538" priority="168" operator="equal">
      <formula>"1B"</formula>
    </cfRule>
    <cfRule type="cellIs" dxfId="537" priority="169" operator="equal">
      <formula>"3B"</formula>
    </cfRule>
    <cfRule type="cellIs" dxfId="536" priority="170" operator="equal">
      <formula>"B"</formula>
    </cfRule>
    <cfRule type="cellIs" dxfId="535" priority="171" operator="equal">
      <formula>"NL"</formula>
    </cfRule>
  </conditionalFormatting>
  <conditionalFormatting sqref="CW19:CX19">
    <cfRule type="expression" dxfId="534" priority="450">
      <formula>CI$2="zo"</formula>
    </cfRule>
  </conditionalFormatting>
  <conditionalFormatting sqref="CX66:CY66">
    <cfRule type="cellIs" dxfId="533" priority="359" operator="between">
      <formula>1</formula>
      <formula>4</formula>
    </cfRule>
    <cfRule type="cellIs" dxfId="532" priority="360" operator="equal">
      <formula>"1B"</formula>
    </cfRule>
    <cfRule type="cellIs" dxfId="531" priority="361" operator="equal">
      <formula>"3B"</formula>
    </cfRule>
    <cfRule type="cellIs" dxfId="530" priority="362" operator="equal">
      <formula>"B"</formula>
    </cfRule>
    <cfRule type="cellIs" dxfId="529" priority="363" operator="equal">
      <formula>"NL"</formula>
    </cfRule>
  </conditionalFormatting>
  <conditionalFormatting sqref="DB60:DN60">
    <cfRule type="cellIs" dxfId="528" priority="121" operator="between">
      <formula>1</formula>
      <formula>4</formula>
    </cfRule>
    <cfRule type="cellIs" dxfId="527" priority="122" operator="equal">
      <formula>"1B"</formula>
    </cfRule>
    <cfRule type="cellIs" dxfId="526" priority="123" operator="equal">
      <formula>"3B"</formula>
    </cfRule>
    <cfRule type="cellIs" dxfId="525" priority="124" operator="equal">
      <formula>"B"</formula>
    </cfRule>
    <cfRule type="cellIs" dxfId="524" priority="125" operator="equal">
      <formula>"NL"</formula>
    </cfRule>
  </conditionalFormatting>
  <conditionalFormatting sqref="DD19:DE19">
    <cfRule type="expression" dxfId="523" priority="449">
      <formula>CP$2="zo"</formula>
    </cfRule>
  </conditionalFormatting>
  <conditionalFormatting sqref="DE66:DF66">
    <cfRule type="cellIs" dxfId="522" priority="353" operator="between">
      <formula>1</formula>
      <formula>4</formula>
    </cfRule>
    <cfRule type="cellIs" dxfId="521" priority="354" operator="equal">
      <formula>"1B"</formula>
    </cfRule>
    <cfRule type="cellIs" dxfId="520" priority="355" operator="equal">
      <formula>"3B"</formula>
    </cfRule>
    <cfRule type="cellIs" dxfId="519" priority="356" operator="equal">
      <formula>"B"</formula>
    </cfRule>
    <cfRule type="cellIs" dxfId="518" priority="357" operator="equal">
      <formula>"NL"</formula>
    </cfRule>
  </conditionalFormatting>
  <conditionalFormatting sqref="DG29:EV29">
    <cfRule type="cellIs" dxfId="516" priority="70" operator="between">
      <formula>1</formula>
      <formula>4</formula>
    </cfRule>
    <cfRule type="cellIs" dxfId="515" priority="71" operator="equal">
      <formula>"1B"</formula>
    </cfRule>
    <cfRule type="cellIs" dxfId="514" priority="72" operator="equal">
      <formula>"3B"</formula>
    </cfRule>
    <cfRule type="cellIs" dxfId="513" priority="73" operator="equal">
      <formula>"T"</formula>
    </cfRule>
    <cfRule type="cellIs" dxfId="512" priority="74" operator="equal">
      <formula>"B"</formula>
    </cfRule>
    <cfRule type="cellIs" dxfId="511" priority="75" operator="equal">
      <formula>"NL"</formula>
    </cfRule>
  </conditionalFormatting>
  <conditionalFormatting sqref="DH60">
    <cfRule type="expression" dxfId="510" priority="120">
      <formula>DH$50="zo"</formula>
    </cfRule>
  </conditionalFormatting>
  <conditionalFormatting sqref="DJ21:DK21">
    <cfRule type="expression" dxfId="509" priority="932">
      <formula>DI$2="zo"</formula>
    </cfRule>
  </conditionalFormatting>
  <conditionalFormatting sqref="DK53">
    <cfRule type="expression" dxfId="508" priority="462">
      <formula>DK$50="zo"</formula>
    </cfRule>
  </conditionalFormatting>
  <conditionalFormatting sqref="DK19:DL19">
    <cfRule type="expression" dxfId="507" priority="448">
      <formula>CW$2="zo"</formula>
    </cfRule>
  </conditionalFormatting>
  <conditionalFormatting sqref="DL66:DM66">
    <cfRule type="cellIs" dxfId="506" priority="347" operator="between">
      <formula>1</formula>
      <formula>4</formula>
    </cfRule>
    <cfRule type="cellIs" dxfId="505" priority="348" operator="equal">
      <formula>"1B"</formula>
    </cfRule>
    <cfRule type="cellIs" dxfId="504" priority="349" operator="equal">
      <formula>"3B"</formula>
    </cfRule>
    <cfRule type="cellIs" dxfId="503" priority="350" operator="equal">
      <formula>"B"</formula>
    </cfRule>
    <cfRule type="cellIs" dxfId="502" priority="351" operator="equal">
      <formula>"NL"</formula>
    </cfRule>
  </conditionalFormatting>
  <conditionalFormatting sqref="DO60">
    <cfRule type="expression" dxfId="501" priority="114">
      <formula>DO$50="zo"</formula>
    </cfRule>
  </conditionalFormatting>
  <conditionalFormatting sqref="DO60:DU60">
    <cfRule type="cellIs" dxfId="500" priority="115" operator="between">
      <formula>1</formula>
      <formula>4</formula>
    </cfRule>
    <cfRule type="cellIs" dxfId="499" priority="116" operator="equal">
      <formula>"1B"</formula>
    </cfRule>
    <cfRule type="cellIs" dxfId="498" priority="117" operator="equal">
      <formula>"3B"</formula>
    </cfRule>
    <cfRule type="cellIs" dxfId="497" priority="118" operator="equal">
      <formula>"B"</formula>
    </cfRule>
    <cfRule type="cellIs" dxfId="496" priority="119" operator="equal">
      <formula>"NL"</formula>
    </cfRule>
  </conditionalFormatting>
  <conditionalFormatting sqref="DR19:DS19">
    <cfRule type="expression" dxfId="495" priority="447">
      <formula>DD$2="zo"</formula>
    </cfRule>
  </conditionalFormatting>
  <conditionalFormatting sqref="DS66:DT66">
    <cfRule type="cellIs" dxfId="494" priority="341" operator="between">
      <formula>1</formula>
      <formula>4</formula>
    </cfRule>
    <cfRule type="cellIs" dxfId="493" priority="342" operator="equal">
      <formula>"1B"</formula>
    </cfRule>
    <cfRule type="cellIs" dxfId="492" priority="343" operator="equal">
      <formula>"3B"</formula>
    </cfRule>
    <cfRule type="cellIs" dxfId="491" priority="344" operator="equal">
      <formula>"B"</formula>
    </cfRule>
    <cfRule type="cellIs" dxfId="490" priority="345" operator="equal">
      <formula>"NL"</formula>
    </cfRule>
  </conditionalFormatting>
  <conditionalFormatting sqref="DY19:DZ19">
    <cfRule type="expression" dxfId="489" priority="446">
      <formula>DK$2="zo"</formula>
    </cfRule>
  </conditionalFormatting>
  <conditionalFormatting sqref="DZ66:EA66">
    <cfRule type="cellIs" dxfId="488" priority="335" operator="between">
      <formula>1</formula>
      <formula>4</formula>
    </cfRule>
    <cfRule type="cellIs" dxfId="487" priority="336" operator="equal">
      <formula>"1B"</formula>
    </cfRule>
    <cfRule type="cellIs" dxfId="486" priority="337" operator="equal">
      <formula>"3B"</formula>
    </cfRule>
    <cfRule type="cellIs" dxfId="485" priority="338" operator="equal">
      <formula>"B"</formula>
    </cfRule>
    <cfRule type="cellIs" dxfId="484" priority="339" operator="equal">
      <formula>"NL"</formula>
    </cfRule>
  </conditionalFormatting>
  <conditionalFormatting sqref="EB60:EF60">
    <cfRule type="expression" dxfId="481" priority="158">
      <formula>EB$50="zo"</formula>
    </cfRule>
  </conditionalFormatting>
  <conditionalFormatting sqref="EF19:EG19">
    <cfRule type="expression" dxfId="480" priority="445">
      <formula>DR$2="zo"</formula>
    </cfRule>
  </conditionalFormatting>
  <conditionalFormatting sqref="EI86:EI88">
    <cfRule type="cellIs" dxfId="479" priority="34" operator="between">
      <formula>1</formula>
      <formula>4</formula>
    </cfRule>
    <cfRule type="cellIs" dxfId="478" priority="35" operator="equal">
      <formula>"1B"</formula>
    </cfRule>
    <cfRule type="cellIs" dxfId="477" priority="36" operator="equal">
      <formula>"3B"</formula>
    </cfRule>
    <cfRule type="cellIs" dxfId="476" priority="37" operator="equal">
      <formula>"B"</formula>
    </cfRule>
    <cfRule type="cellIs" dxfId="475" priority="38" operator="equal">
      <formula>"NL"</formula>
    </cfRule>
    <cfRule type="cellIs" dxfId="473" priority="40" operator="equal">
      <formula>"x"</formula>
    </cfRule>
  </conditionalFormatting>
  <conditionalFormatting sqref="EL9 EL11 CE16 BC25">
    <cfRule type="expression" dxfId="472" priority="873">
      <formula>BD$2="zo"</formula>
    </cfRule>
  </conditionalFormatting>
  <conditionalFormatting sqref="EM19:EN19">
    <cfRule type="expression" dxfId="471" priority="444">
      <formula>DY$2="zo"</formula>
    </cfRule>
  </conditionalFormatting>
  <conditionalFormatting sqref="EO52:EO76 EO86">
    <cfRule type="expression" dxfId="470" priority="916">
      <formula>EA$50="zo"</formula>
    </cfRule>
  </conditionalFormatting>
  <conditionalFormatting sqref="EP86:EP87">
    <cfRule type="expression" dxfId="469" priority="1499">
      <formula>EI$50="zo"</formula>
    </cfRule>
  </conditionalFormatting>
  <conditionalFormatting sqref="EP86:EP88">
    <cfRule type="expression" dxfId="468" priority="1468">
      <formula>EP$50="zo"</formula>
    </cfRule>
  </conditionalFormatting>
  <conditionalFormatting sqref="ET19:EU19">
    <cfRule type="expression" dxfId="467" priority="443">
      <formula>EF$2="zo"</formula>
    </cfRule>
  </conditionalFormatting>
  <conditionalFormatting sqref="EY4:EY30">
    <cfRule type="cellIs" dxfId="465" priority="149" operator="notEqual">
      <formula>0</formula>
    </cfRule>
  </conditionalFormatting>
  <conditionalFormatting sqref="EZ50:HF88">
    <cfRule type="expression" dxfId="464" priority="1170">
      <formula>EZ$50="zo"</formula>
    </cfRule>
  </conditionalFormatting>
  <pageMargins left="0.7" right="0.7" top="0.75" bottom="0.75" header="0.3" footer="0.3"/>
  <pageSetup paperSize="9" orientation="portrait" horizontalDpi="4294967293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95" stopIfTrue="1" id="{061C1330-1F45-4C34-82DE-F15F20C3CD24}">
            <xm:f>VLOOKUP(H60,Data!$A$2:$C$38,3,0)</xm:f>
            <x14:dxf>
              <fill>
                <patternFill>
                  <bgColor rgb="FFFFFF00"/>
                </patternFill>
              </fill>
            </x14:dxf>
          </x14:cfRule>
          <xm:sqref>H60 O60 V60 AC60 AJ60 AQ60 AX60 BL60 BS60 BZ60 CG60 CN60 CU60 DB60 DI60 DP60 DW60 EK60 ER60</xm:sqref>
        </x14:conditionalFormatting>
        <x14:conditionalFormatting xmlns:xm="http://schemas.microsoft.com/office/excel/2006/main">
          <x14:cfRule type="expression" priority="679" stopIfTrue="1" id="{80736C73-D3C2-4445-988D-88B215DE7F1B}">
            <xm:f>VLOOKUP(C7,Data!$A$2:$C$38,3,0)</xm:f>
            <x14:dxf>
              <fill>
                <patternFill>
                  <bgColor rgb="FFFFFF00"/>
                </patternFill>
              </fill>
            </x14:dxf>
          </x14:cfRule>
          <xm:sqref>I19:EV22 DH29:EV29 C60:F60 I7:EV7 I8:CD8 I12:CF12 I18:CL18 I25:CG25 CF8:EV8 DG15 CG16:DF16 DH16:DU16 CM17 CN18:EV18 CI25:EV25 CH25:CH27 AD64 BG66:BT66 BV66:CM66 BG67:CM67 K72:AH73 K74:AC74 AE74:AH74 K88:DV88 DX88:DZ88 AD74:AD75 AD13:EV13 AD14:BY14 CA14:EV14 CE29:DF29 K65:AC65 AE65:BC65 CE9 CH12:EV12 CE28:EV28 BM76:CH76 CJ76:CM76 CI77</xm:sqref>
        </x14:conditionalFormatting>
        <x14:conditionalFormatting xmlns:xm="http://schemas.microsoft.com/office/excel/2006/main">
          <x14:cfRule type="expression" priority="139" stopIfTrue="1" id="{69C815E6-C028-4C04-8DDC-3FF7B239A1AC}">
            <xm:f>VLOOKUP(H59,Data!$A$2:$C$38,3,0)</xm:f>
            <x14:dxf>
              <fill>
                <patternFill>
                  <bgColor rgb="FFFFFF00"/>
                </patternFill>
              </fill>
            </x14:dxf>
          </x14:cfRule>
          <xm:sqref>K61:BC62 H59 K63:AU63 AW63:BC63 CZ63 K64:AV64 AX64:BC64 CP64:CY64 DA64:DJ64 K87:BJ87 BL87:DZ87</xm:sqref>
        </x14:conditionalFormatting>
        <x14:conditionalFormatting xmlns:xm="http://schemas.microsoft.com/office/excel/2006/main">
          <x14:cfRule type="expression" priority="156" stopIfTrue="1" id="{F9663196-D1D3-4F0A-B303-9C8754D666A4}">
            <xm:f>VLOOKUP(AC13,Data!$A$2:$C$38,3,0)</xm:f>
            <x14:dxf>
              <fill>
                <patternFill>
                  <bgColor rgb="FFFFFF00"/>
                </patternFill>
              </fill>
            </x14:dxf>
          </x14:cfRule>
          <xm:sqref>AC13:AC14</xm:sqref>
        </x14:conditionalFormatting>
        <x14:conditionalFormatting xmlns:xm="http://schemas.microsoft.com/office/excel/2006/main">
          <x14:cfRule type="expression" priority="16" stopIfTrue="1" id="{83F7CEBC-6CBE-4FEA-B683-175E508C5618}">
            <xm:f>VLOOKUP(AD65,Data!$A$2:$C$38,3,0)</xm:f>
            <x14:dxf>
              <fill>
                <patternFill>
                  <bgColor rgb="FFFFFF00"/>
                </patternFill>
              </fill>
            </x14:dxf>
          </x14:cfRule>
          <xm:sqref>AD65</xm:sqref>
        </x14:conditionalFormatting>
        <x14:conditionalFormatting xmlns:xm="http://schemas.microsoft.com/office/excel/2006/main">
          <x14:cfRule type="expression" priority="7" stopIfTrue="1" id="{21863B17-0D4D-48E4-86F5-4A748DD4341C}">
            <xm:f>VLOOKUP(AD74,Data!$A$2:$C$38,3,0)</xm:f>
            <x14:dxf>
              <fill>
                <patternFill>
                  <bgColor rgb="FFFFFF00"/>
                </patternFill>
              </fill>
            </x14:dxf>
          </x14:cfRule>
          <xm:sqref>AD74</xm:sqref>
        </x14:conditionalFormatting>
        <x14:conditionalFormatting xmlns:xm="http://schemas.microsoft.com/office/excel/2006/main">
          <x14:cfRule type="expression" priority="466" stopIfTrue="1" id="{4B89453B-103C-479D-8614-AC745D2FD6D3}">
            <xm:f>VLOOKUP(AL60,Data!$A$2:$C$38,3,0)</xm:f>
            <x14:dxf>
              <fill>
                <patternFill>
                  <bgColor rgb="FFFFFF00"/>
                </patternFill>
              </fill>
            </x14:dxf>
          </x14:cfRule>
          <xm:sqref>AL60</xm:sqref>
        </x14:conditionalFormatting>
        <x14:conditionalFormatting xmlns:xm="http://schemas.microsoft.com/office/excel/2006/main">
          <x14:cfRule type="expression" priority="288" stopIfTrue="1" id="{4102831E-D33E-478C-B9BC-6B9BA6CDBF8D}">
            <xm:f>VLOOKUP(AP72,Data!$A$2:$C$38,3,0)</xm:f>
            <x14:dxf>
              <fill>
                <patternFill>
                  <bgColor rgb="FFFFFF00"/>
                </patternFill>
              </fill>
            </x14:dxf>
          </x14:cfRule>
          <xm:sqref>AP72</xm:sqref>
        </x14:conditionalFormatting>
        <x14:conditionalFormatting xmlns:xm="http://schemas.microsoft.com/office/excel/2006/main">
          <x14:cfRule type="expression" priority="13" stopIfTrue="1" id="{403D8C3C-4EDE-4435-A417-C8293D282393}">
            <xm:f>VLOOKUP(AP73,Data!$A$2:$C$38,3,0)</xm:f>
            <x14:dxf>
              <fill>
                <patternFill>
                  <bgColor rgb="FFFFFF00"/>
                </patternFill>
              </fill>
            </x14:dxf>
          </x14:cfRule>
          <xm:sqref>AP73</xm:sqref>
        </x14:conditionalFormatting>
        <x14:conditionalFormatting xmlns:xm="http://schemas.microsoft.com/office/excel/2006/main">
          <x14:cfRule type="expression" priority="56" stopIfTrue="1" id="{888AF2D4-B942-449F-A85D-440E2256BE06}">
            <xm:f>VLOOKUP(AP75,Data!$A$2:$C$38,3,0)</xm:f>
            <x14:dxf>
              <fill>
                <patternFill>
                  <bgColor rgb="FFFFFF00"/>
                </patternFill>
              </fill>
            </x14:dxf>
          </x14:cfRule>
          <xm:sqref>AP75</xm:sqref>
        </x14:conditionalFormatting>
        <x14:conditionalFormatting xmlns:xm="http://schemas.microsoft.com/office/excel/2006/main">
          <x14:cfRule type="expression" priority="19" stopIfTrue="1" id="{4CE3B902-9690-4A2E-906C-9F14B69AB379}">
            <xm:f>VLOOKUP(AV63,Data!$A$2:$C$38,3,0)</xm:f>
            <x14:dxf>
              <fill>
                <patternFill>
                  <bgColor rgb="FFFFFF00"/>
                </patternFill>
              </fill>
            </x14:dxf>
          </x14:cfRule>
          <xm:sqref>AV63</xm:sqref>
        </x14:conditionalFormatting>
        <x14:conditionalFormatting xmlns:xm="http://schemas.microsoft.com/office/excel/2006/main">
          <x14:cfRule type="expression" priority="1431" stopIfTrue="1" id="{FC04024B-6579-41C6-AE74-88B1BDF83F8F}">
            <xm:f>VLOOKUP(BC60,Data!$A$2:$C$38,3,0)</xm:f>
            <x14:dxf>
              <fill>
                <patternFill>
                  <bgColor rgb="FFFFFF00"/>
                </patternFill>
              </fill>
            </x14:dxf>
          </x14:cfRule>
          <xm:sqref>BC60</xm:sqref>
        </x14:conditionalFormatting>
        <x14:conditionalFormatting xmlns:xm="http://schemas.microsoft.com/office/excel/2006/main">
          <x14:cfRule type="expression" priority="464" stopIfTrue="1" id="{008B5C9A-72D0-4672-9A74-2304507DFAA8}">
            <xm:f>VLOOKUP(B4,Data!$A$2:$C$38,3,0)</xm:f>
            <x14:dxf>
              <fill>
                <patternFill>
                  <bgColor rgb="FFFFFF00"/>
                </patternFill>
              </fill>
            </x14:dxf>
          </x14:cfRule>
          <xm:sqref>BE52:EY52 EZ52:HF88 EP53:EY59 BE54:BQ54 BS54:CL54 ES60:EY60 BE61:BQ61 BS61:EN61 EP61:EY76 BE62:EN62 BE63:CM64 DK63:EN69 G64 BE65:BR65 BT65:CM65 B65:I87 BM75:BR75 BM77:EY77 K78:EY85 K86:EH86 EJ86:EY88 B88:F88 H88:I88 BT75:CM75 B4:EX4 I5:DH5 DJ5:EX5 I6:EX6 B30:EX36</xm:sqref>
        </x14:conditionalFormatting>
        <x14:conditionalFormatting xmlns:xm="http://schemas.microsoft.com/office/excel/2006/main">
          <x14:cfRule type="expression" priority="21" stopIfTrue="1" id="{C2DF7240-778F-4F77-9F88-5CCF836A9F40}">
            <xm:f>VLOOKUP(BK87,Data!$A$2:$C$38,3,0)</xm:f>
            <x14:dxf>
              <fill>
                <patternFill>
                  <bgColor rgb="FFFFFF00"/>
                </patternFill>
              </fill>
            </x14:dxf>
          </x14:cfRule>
          <xm:sqref>BK87</xm:sqref>
        </x14:conditionalFormatting>
        <x14:conditionalFormatting xmlns:xm="http://schemas.microsoft.com/office/excel/2006/main">
          <x14:cfRule type="expression" priority="112" stopIfTrue="1" id="{3D8C577A-6B3A-422D-BA77-D83336460C88}">
            <xm:f>VLOOKUP(CD28,Data!$A$2:$C$38,3,0)</xm:f>
            <x14:dxf>
              <fill>
                <patternFill>
                  <bgColor rgb="FFFFFF00"/>
                </patternFill>
              </fill>
            </x14:dxf>
          </x14:cfRule>
          <xm:sqref>CD28:CD29</xm:sqref>
        </x14:conditionalFormatting>
        <x14:conditionalFormatting xmlns:xm="http://schemas.microsoft.com/office/excel/2006/main">
          <x14:cfRule type="expression" priority="77" stopIfTrue="1" id="{A56CCFBA-31E4-4BD0-8B3B-12A0E24850DA}">
            <xm:f>VLOOKUP(CH25,Data!$A$2:$C$38,3,0)</xm:f>
            <x14:dxf>
              <fill>
                <patternFill>
                  <bgColor rgb="FFFFFF00"/>
                </patternFill>
              </fill>
            </x14:dxf>
          </x14:cfRule>
          <xm:sqref>CH25</xm:sqref>
        </x14:conditionalFormatting>
        <x14:conditionalFormatting xmlns:xm="http://schemas.microsoft.com/office/excel/2006/main">
          <x14:cfRule type="expression" priority="69" stopIfTrue="1" id="{D1E085AD-3813-40D0-9C29-9F9E074827B7}">
            <xm:f>VLOOKUP(CH28,Data!$A$2:$C$38,3,0)</xm:f>
            <x14:dxf>
              <fill>
                <patternFill>
                  <bgColor rgb="FFFFFF00"/>
                </patternFill>
              </fill>
            </x14:dxf>
          </x14:cfRule>
          <xm:sqref>CH28</xm:sqref>
        </x14:conditionalFormatting>
        <x14:conditionalFormatting xmlns:xm="http://schemas.microsoft.com/office/excel/2006/main">
          <x14:cfRule type="expression" priority="76" stopIfTrue="1" id="{AB416DAE-DCEB-4B7D-AC01-F654814D4ACF}">
            <xm:f>VLOOKUP(DG29,Data!$A$2:$C$38,3,0)</xm:f>
            <x14:dxf>
              <fill>
                <patternFill>
                  <bgColor rgb="FFFFFF00"/>
                </patternFill>
              </fill>
            </x14:dxf>
          </x14:cfRule>
          <xm:sqref>DG29</xm:sqref>
        </x14:conditionalFormatting>
        <x14:conditionalFormatting xmlns:xm="http://schemas.microsoft.com/office/excel/2006/main">
          <x14:cfRule type="expression" priority="775" stopIfTrue="1" id="{F77D4A65-C3E4-4591-BACC-3AB87B33C6DB}">
            <xm:f>VLOOKUP(EA53,Data!$A$2:$C$38,3,0)</xm:f>
            <x14:dxf>
              <fill>
                <patternFill>
                  <bgColor rgb="FFFFFF00"/>
                </patternFill>
              </fill>
            </x14:dxf>
          </x14:cfRule>
          <xm:sqref>EA53:EA59</xm:sqref>
        </x14:conditionalFormatting>
        <x14:conditionalFormatting xmlns:xm="http://schemas.microsoft.com/office/excel/2006/main">
          <x14:cfRule type="expression" priority="463" stopIfTrue="1" id="{453B55A0-AA90-491D-8A06-9C780EE73F5C}">
            <xm:f>VLOOKUP(EA87,Data!$A$2:$C$38,3,0)</xm:f>
            <x14:dxf>
              <fill>
                <patternFill>
                  <bgColor rgb="FFFFFF00"/>
                </patternFill>
              </fill>
            </x14:dxf>
          </x14:cfRule>
          <xm:sqref>EA87:EH88</xm:sqref>
        </x14:conditionalFormatting>
        <x14:conditionalFormatting xmlns:xm="http://schemas.microsoft.com/office/excel/2006/main">
          <x14:cfRule type="expression" priority="39" stopIfTrue="1" id="{1118AD1B-50E2-4F6E-863B-95CA7A104057}">
            <xm:f>VLOOKUP(EI86,Data!$A$2:$C$38,3,0)</xm:f>
            <x14:dxf>
              <fill>
                <patternFill>
                  <bgColor rgb="FFFFFF00"/>
                </patternFill>
              </fill>
            </x14:dxf>
          </x14:cfRule>
          <xm:sqref>EI86:EI88</xm:sqref>
        </x14:conditionalFormatting>
        <x14:conditionalFormatting xmlns:xm="http://schemas.microsoft.com/office/excel/2006/main">
          <x14:cfRule type="expression" priority="774" stopIfTrue="1" id="{F2C8BDC8-3F33-41C9-B51D-C3E8A8CBA444}">
            <xm:f>VLOOKUP(B5,Data!$A$2:$C$38,3,0)</xm:f>
            <x14:dxf>
              <fill>
                <patternFill>
                  <bgColor rgb="FFFFFF00"/>
                </patternFill>
              </fill>
            </x14:dxf>
          </x14:cfRule>
          <xm:sqref>EW7:EX9 I9:EL9 EN9:EV9 I10:AM10 AO10:EX10 I11:BC11 BE11:EL11 EN11:EV11 EW11:EX22 I13:AB14 I15:DU15 DV15:EV16 I16:CE16 I17:EB17 ED17:EV17 I23:EX23 I24:DB24 DD24:EV24 EW24:EX29 AD26:AP26 AR26:DJ26 DL26:EK26 EM26:EV26 I26:AC27 AD27:EV27 I28:CC29 B37:AM37 AO37:EX37 B38:EX38 J61:J88 BE68:CM69 K70:EN70 BE71:CM74 B52:BC54 BD52:BD65 BE53:EN53 EO53:EO76 CM54:DJ54 DL54:EN54 B55:I58 J55:BC59 BE55:EN59 B59:F59 I59:I60 G59:G62 J60:N60 P60:U60 W60:AB60 AD60:AI60 AK60 AM60:AP60 AR60:AW60 AY60:BB60 BF60:BK60 BM60:BR60 BT60:BY60 CA60:CF60 CH60 CJ60:CM60 CO60:CT60 CV60:CZ60 DC60:DH60 DJ60:DO60 DQ60:DU60 DX60:EI60 EL60:EN60 EP60 B61:F62 H61:I62 EA61:EA68 B63:I63 CO63:DJ63 CN63:CN64 B64:F64 H64:I64 CN65:DJ69 K66:BF66 BE67:BF67 K67:BD69 K71:BC71 CN71:EN76 BD71:BD77 AI72:AO73 AQ72:BC73 AI74:BC74 L75:AO75 AQ75:BC75 BE75:BL77 K76:AL76 AN76:BC76 K77:BC77 B5:C29</xm:sqref>
        </x14:conditionalFormatting>
        <x14:conditionalFormatting xmlns:xm="http://schemas.microsoft.com/office/excel/2006/main">
          <x14:cfRule type="expression" priority="1" stopIfTrue="1" id="{2FE9B492-EACE-4238-A00C-36BCAB61E4BC}">
            <xm:f>VLOOKUP(CI76,Data!$A$2:$C$38,3,0)</xm:f>
            <x14:dxf>
              <fill>
                <patternFill>
                  <bgColor rgb="FFFFFF00"/>
                </patternFill>
              </fill>
            </x14:dxf>
          </x14:cfRule>
          <xm:sqref>CI76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8A0A0-77D3-4034-B316-3C127DAF5D64}">
  <sheetPr>
    <tabColor rgb="FFFFFF00"/>
  </sheetPr>
  <dimension ref="A1:AM36"/>
  <sheetViews>
    <sheetView zoomScaleNormal="100" workbookViewId="0">
      <selection activeCell="B15" sqref="B15"/>
    </sheetView>
  </sheetViews>
  <sheetFormatPr defaultColWidth="8.88671875" defaultRowHeight="15.6" x14ac:dyDescent="0.3"/>
  <cols>
    <col min="1" max="1" width="8.88671875" style="108"/>
    <col min="2" max="2" width="26.6640625" style="106" bestFit="1" customWidth="1"/>
    <col min="3" max="5" width="6.6640625" style="106" customWidth="1"/>
    <col min="6" max="6" width="4.77734375" style="106" customWidth="1"/>
    <col min="7" max="7" width="2.6640625" style="106" customWidth="1"/>
    <col min="8" max="8" width="4.33203125" style="106" customWidth="1"/>
    <col min="9" max="9" width="8.88671875" style="108"/>
    <col min="10" max="10" width="26.6640625" style="106" bestFit="1" customWidth="1"/>
    <col min="11" max="12" width="6.6640625" style="106" customWidth="1"/>
    <col min="13" max="13" width="3.33203125" style="106" bestFit="1" customWidth="1"/>
    <col min="14" max="14" width="5.33203125" style="106" customWidth="1"/>
    <col min="15" max="15" width="10.88671875" style="106" customWidth="1"/>
    <col min="16" max="16" width="9.88671875" customWidth="1"/>
    <col min="17" max="17" width="9.77734375" customWidth="1"/>
    <col min="18" max="18" width="10.88671875" customWidth="1"/>
    <col min="27" max="29" width="5.33203125" style="106" customWidth="1"/>
    <col min="30" max="30" width="5.88671875" style="106" customWidth="1"/>
    <col min="31" max="31" width="11.109375" style="106" customWidth="1"/>
    <col min="32" max="16384" width="8.88671875" style="106"/>
  </cols>
  <sheetData>
    <row r="1" spans="1:39" s="104" customFormat="1" ht="23.4" x14ac:dyDescent="0.45">
      <c r="A1" s="241" t="s">
        <v>225</v>
      </c>
      <c r="B1" s="241"/>
      <c r="C1" s="241"/>
      <c r="D1" s="241"/>
      <c r="E1" s="241"/>
      <c r="G1" s="178"/>
      <c r="H1" s="106"/>
      <c r="I1" s="241" t="s">
        <v>335</v>
      </c>
      <c r="J1" s="241"/>
      <c r="K1" s="241"/>
      <c r="L1" s="241"/>
      <c r="M1" s="241"/>
    </row>
    <row r="2" spans="1:39" ht="16.95" customHeight="1" x14ac:dyDescent="0.3">
      <c r="A2" s="93" t="s">
        <v>207</v>
      </c>
      <c r="B2" s="89" t="s">
        <v>100</v>
      </c>
      <c r="C2" s="105">
        <v>20</v>
      </c>
      <c r="D2" s="105">
        <v>14</v>
      </c>
      <c r="E2" s="105">
        <v>10</v>
      </c>
      <c r="F2" s="106" t="s">
        <v>66</v>
      </c>
      <c r="G2" s="179"/>
      <c r="I2" s="94" t="s">
        <v>379</v>
      </c>
      <c r="J2" s="89" t="s">
        <v>377</v>
      </c>
      <c r="K2" s="107" t="s">
        <v>378</v>
      </c>
      <c r="L2" s="107">
        <v>51</v>
      </c>
      <c r="M2" s="107">
        <v>23</v>
      </c>
      <c r="AE2" s="120" t="s">
        <v>253</v>
      </c>
      <c r="AF2" s="107">
        <v>20</v>
      </c>
      <c r="AG2" s="107">
        <v>14</v>
      </c>
      <c r="AH2" s="107">
        <v>12</v>
      </c>
    </row>
    <row r="3" spans="1:39" ht="16.95" customHeight="1" x14ac:dyDescent="0.3">
      <c r="A3" s="94" t="s">
        <v>215</v>
      </c>
      <c r="B3" s="91" t="s">
        <v>180</v>
      </c>
      <c r="C3" s="116">
        <v>54</v>
      </c>
      <c r="D3" s="107">
        <v>35</v>
      </c>
      <c r="E3" s="107">
        <v>18</v>
      </c>
      <c r="F3" s="106" t="s">
        <v>66</v>
      </c>
      <c r="G3" s="179"/>
      <c r="I3" s="93" t="s">
        <v>199</v>
      </c>
      <c r="J3" s="89" t="s">
        <v>175</v>
      </c>
      <c r="K3" s="105">
        <v>26</v>
      </c>
      <c r="L3" s="105">
        <v>20</v>
      </c>
      <c r="M3" s="105">
        <v>14</v>
      </c>
      <c r="O3" s="182" t="s">
        <v>349</v>
      </c>
      <c r="P3" s="183" t="s">
        <v>350</v>
      </c>
      <c r="Q3" s="183" t="s">
        <v>308</v>
      </c>
      <c r="R3" s="183" t="s">
        <v>351</v>
      </c>
      <c r="AE3" s="120" t="s">
        <v>256</v>
      </c>
      <c r="AF3" s="107">
        <v>20</v>
      </c>
      <c r="AG3" s="116">
        <v>18</v>
      </c>
      <c r="AH3" s="107">
        <v>12</v>
      </c>
    </row>
    <row r="4" spans="1:39" ht="16.95" customHeight="1" x14ac:dyDescent="0.3">
      <c r="A4" s="94" t="s">
        <v>208</v>
      </c>
      <c r="B4" s="89" t="s">
        <v>51</v>
      </c>
      <c r="C4" s="107">
        <v>20</v>
      </c>
      <c r="D4" s="107">
        <v>14</v>
      </c>
      <c r="E4" s="107">
        <v>12</v>
      </c>
      <c r="F4" s="106" t="s">
        <v>66</v>
      </c>
      <c r="G4" s="179"/>
      <c r="I4" s="94" t="s">
        <v>195</v>
      </c>
      <c r="J4" s="90" t="s">
        <v>7</v>
      </c>
      <c r="K4" s="107">
        <v>20</v>
      </c>
      <c r="L4" s="107">
        <v>14</v>
      </c>
      <c r="M4" s="107">
        <v>12</v>
      </c>
      <c r="O4" s="182" t="s">
        <v>352</v>
      </c>
      <c r="P4" s="184" t="s">
        <v>353</v>
      </c>
      <c r="Q4" s="184" t="s">
        <v>300</v>
      </c>
      <c r="R4" s="184" t="s">
        <v>354</v>
      </c>
      <c r="AE4" s="120" t="s">
        <v>265</v>
      </c>
      <c r="AF4" s="107">
        <v>20</v>
      </c>
      <c r="AG4" s="107">
        <v>14</v>
      </c>
      <c r="AH4" s="107">
        <v>12</v>
      </c>
    </row>
    <row r="5" spans="1:39" ht="16.95" customHeight="1" x14ac:dyDescent="0.3">
      <c r="A5" s="94" t="s">
        <v>209</v>
      </c>
      <c r="B5" s="90" t="s">
        <v>65</v>
      </c>
      <c r="C5" s="107">
        <v>200</v>
      </c>
      <c r="D5" s="107">
        <v>85</v>
      </c>
      <c r="E5" s="107">
        <v>36</v>
      </c>
      <c r="F5" s="106" t="s">
        <v>66</v>
      </c>
      <c r="G5" s="179"/>
      <c r="I5" s="94" t="s">
        <v>200</v>
      </c>
      <c r="J5" s="90" t="s">
        <v>173</v>
      </c>
      <c r="K5" s="107">
        <v>38</v>
      </c>
      <c r="L5" s="107">
        <v>20</v>
      </c>
      <c r="M5" s="107">
        <v>14</v>
      </c>
      <c r="O5" s="182" t="s">
        <v>355</v>
      </c>
      <c r="P5" s="184" t="s">
        <v>320</v>
      </c>
      <c r="Q5" s="184" t="s">
        <v>356</v>
      </c>
      <c r="R5" s="184" t="s">
        <v>357</v>
      </c>
      <c r="AE5" s="120" t="s">
        <v>267</v>
      </c>
      <c r="AF5" s="116">
        <v>23</v>
      </c>
      <c r="AG5" s="107">
        <v>14</v>
      </c>
      <c r="AH5" s="107">
        <v>12</v>
      </c>
      <c r="AJ5" s="108" t="s">
        <v>226</v>
      </c>
      <c r="AK5" s="108" t="s">
        <v>227</v>
      </c>
      <c r="AL5" s="108"/>
      <c r="AM5" s="108" t="s">
        <v>236</v>
      </c>
    </row>
    <row r="6" spans="1:39" ht="16.95" customHeight="1" x14ac:dyDescent="0.3">
      <c r="A6" s="94" t="s">
        <v>210</v>
      </c>
      <c r="B6" s="89" t="s">
        <v>87</v>
      </c>
      <c r="C6" s="107">
        <v>104</v>
      </c>
      <c r="D6" s="107">
        <v>35</v>
      </c>
      <c r="E6" s="107">
        <v>18</v>
      </c>
      <c r="G6" s="179"/>
      <c r="I6" s="94" t="s">
        <v>193</v>
      </c>
      <c r="J6" s="90" t="s">
        <v>13</v>
      </c>
      <c r="K6" s="107">
        <v>32</v>
      </c>
      <c r="L6" s="107">
        <v>20</v>
      </c>
      <c r="M6" s="107">
        <v>12</v>
      </c>
      <c r="O6" s="182" t="s">
        <v>358</v>
      </c>
      <c r="P6" s="185" t="s">
        <v>308</v>
      </c>
      <c r="Q6" s="184" t="s">
        <v>337</v>
      </c>
      <c r="R6" s="184" t="s">
        <v>296</v>
      </c>
      <c r="AE6" s="120" t="s">
        <v>273</v>
      </c>
      <c r="AF6" s="107">
        <v>23</v>
      </c>
      <c r="AG6" s="107">
        <v>14</v>
      </c>
      <c r="AH6" s="107">
        <v>12</v>
      </c>
      <c r="AJ6" s="108">
        <v>48</v>
      </c>
      <c r="AK6" s="107">
        <v>41</v>
      </c>
      <c r="AL6" s="107">
        <v>38</v>
      </c>
      <c r="AM6" s="107">
        <v>60</v>
      </c>
    </row>
    <row r="7" spans="1:39" ht="16.95" customHeight="1" x14ac:dyDescent="0.3">
      <c r="A7" s="94" t="s">
        <v>211</v>
      </c>
      <c r="B7" s="89" t="s">
        <v>29</v>
      </c>
      <c r="C7" s="107">
        <v>38</v>
      </c>
      <c r="D7" s="107">
        <v>23</v>
      </c>
      <c r="E7" s="107">
        <v>14</v>
      </c>
      <c r="F7" s="106" t="s">
        <v>66</v>
      </c>
      <c r="G7" s="179"/>
      <c r="I7" s="94" t="s">
        <v>201</v>
      </c>
      <c r="J7" s="90" t="s">
        <v>172</v>
      </c>
      <c r="K7" s="107">
        <v>80</v>
      </c>
      <c r="L7" s="107">
        <v>35</v>
      </c>
      <c r="M7" s="107">
        <v>16</v>
      </c>
      <c r="O7" s="182" t="s">
        <v>359</v>
      </c>
      <c r="P7" s="185" t="s">
        <v>316</v>
      </c>
      <c r="Q7" s="184" t="s">
        <v>334</v>
      </c>
      <c r="R7" s="184" t="s">
        <v>360</v>
      </c>
      <c r="AE7" s="120" t="s">
        <v>255</v>
      </c>
      <c r="AF7" s="116">
        <v>26</v>
      </c>
      <c r="AG7" s="107">
        <v>14</v>
      </c>
      <c r="AH7" s="107">
        <v>12</v>
      </c>
      <c r="AJ7" s="108">
        <v>38</v>
      </c>
      <c r="AK7" s="107">
        <v>20</v>
      </c>
      <c r="AL7" s="107">
        <v>23</v>
      </c>
      <c r="AM7" s="107">
        <v>29</v>
      </c>
    </row>
    <row r="8" spans="1:39" ht="16.95" customHeight="1" x14ac:dyDescent="0.3">
      <c r="A8" s="94" t="s">
        <v>212</v>
      </c>
      <c r="B8" s="89" t="s">
        <v>181</v>
      </c>
      <c r="C8" s="107">
        <v>38</v>
      </c>
      <c r="D8" s="107">
        <v>20</v>
      </c>
      <c r="E8" s="107">
        <v>16</v>
      </c>
      <c r="F8" s="106" t="s">
        <v>66</v>
      </c>
      <c r="G8" s="179"/>
      <c r="I8" s="94" t="s">
        <v>202</v>
      </c>
      <c r="J8" s="90" t="s">
        <v>174</v>
      </c>
      <c r="K8" s="107">
        <v>38</v>
      </c>
      <c r="L8" s="107">
        <v>18</v>
      </c>
      <c r="M8" s="107">
        <v>12</v>
      </c>
      <c r="O8" s="182" t="s">
        <v>361</v>
      </c>
      <c r="P8" s="183" t="s">
        <v>362</v>
      </c>
      <c r="Q8" s="184" t="s">
        <v>315</v>
      </c>
      <c r="R8" s="184" t="s">
        <v>333</v>
      </c>
      <c r="AE8" s="113" t="s">
        <v>268</v>
      </c>
      <c r="AF8" s="107">
        <v>29</v>
      </c>
      <c r="AG8" s="107">
        <v>20</v>
      </c>
      <c r="AH8" s="107">
        <v>14</v>
      </c>
      <c r="AJ8" s="108">
        <v>26</v>
      </c>
      <c r="AK8" s="107">
        <v>20</v>
      </c>
      <c r="AL8" s="107">
        <v>20</v>
      </c>
      <c r="AM8" s="107">
        <v>23</v>
      </c>
    </row>
    <row r="9" spans="1:39" ht="16.95" customHeight="1" x14ac:dyDescent="0.3">
      <c r="A9" s="94" t="s">
        <v>213</v>
      </c>
      <c r="B9" s="89" t="s">
        <v>36</v>
      </c>
      <c r="C9" s="107">
        <v>130</v>
      </c>
      <c r="D9" s="107">
        <v>40</v>
      </c>
      <c r="E9" s="107">
        <v>26</v>
      </c>
      <c r="F9" s="106" t="s">
        <v>66</v>
      </c>
      <c r="G9" s="179"/>
      <c r="I9" s="94" t="s">
        <v>206</v>
      </c>
      <c r="J9" s="90" t="s">
        <v>179</v>
      </c>
      <c r="K9" s="107">
        <v>164</v>
      </c>
      <c r="L9" s="107">
        <v>40</v>
      </c>
      <c r="M9" s="107">
        <v>20</v>
      </c>
      <c r="O9" s="182" t="s">
        <v>363</v>
      </c>
      <c r="P9" s="184" t="s">
        <v>364</v>
      </c>
      <c r="Q9" s="184" t="s">
        <v>365</v>
      </c>
      <c r="R9" s="184" t="s">
        <v>312</v>
      </c>
      <c r="AE9" s="121" t="s">
        <v>258</v>
      </c>
      <c r="AF9" s="107">
        <v>32</v>
      </c>
      <c r="AG9" s="107">
        <v>20</v>
      </c>
      <c r="AH9" s="107">
        <v>12</v>
      </c>
      <c r="AJ9" s="108"/>
      <c r="AK9" s="108"/>
      <c r="AL9" s="108"/>
      <c r="AM9" s="108"/>
    </row>
    <row r="10" spans="1:39" ht="16.95" customHeight="1" x14ac:dyDescent="0.3">
      <c r="A10" s="94" t="s">
        <v>214</v>
      </c>
      <c r="B10" s="89" t="s">
        <v>178</v>
      </c>
      <c r="C10" s="107">
        <v>23</v>
      </c>
      <c r="D10" s="107">
        <v>14</v>
      </c>
      <c r="E10" s="107">
        <v>12</v>
      </c>
      <c r="G10" s="179"/>
      <c r="I10" s="94" t="s">
        <v>211</v>
      </c>
      <c r="J10" s="92" t="s">
        <v>29</v>
      </c>
      <c r="K10" s="107">
        <v>41</v>
      </c>
      <c r="L10" s="107">
        <v>23</v>
      </c>
      <c r="M10" s="107">
        <v>14</v>
      </c>
      <c r="O10" s="182" t="s">
        <v>282</v>
      </c>
      <c r="P10" s="184" t="s">
        <v>300</v>
      </c>
      <c r="Q10" s="184" t="s">
        <v>366</v>
      </c>
      <c r="R10" s="184" t="s">
        <v>367</v>
      </c>
      <c r="AE10" s="121" t="s">
        <v>266</v>
      </c>
      <c r="AF10" s="107">
        <v>35</v>
      </c>
      <c r="AG10" s="107">
        <v>20</v>
      </c>
      <c r="AH10" s="107">
        <v>12</v>
      </c>
      <c r="AJ10" s="107">
        <f>SUM(AJ6:AJ9)</f>
        <v>112</v>
      </c>
      <c r="AK10" s="107">
        <f>SUM(AK6:AK9)</f>
        <v>81</v>
      </c>
      <c r="AL10" s="107">
        <f>SUM(AL6:AL9)</f>
        <v>81</v>
      </c>
      <c r="AM10" s="107">
        <f>SUM(AM6:AM9)</f>
        <v>112</v>
      </c>
    </row>
    <row r="11" spans="1:39" ht="16.95" customHeight="1" x14ac:dyDescent="0.3">
      <c r="A11" s="94" t="s">
        <v>191</v>
      </c>
      <c r="B11" s="89" t="s">
        <v>141</v>
      </c>
      <c r="C11" s="107">
        <v>29</v>
      </c>
      <c r="D11" s="107">
        <v>14</v>
      </c>
      <c r="E11" s="107">
        <v>12</v>
      </c>
      <c r="F11" s="106" t="s">
        <v>66</v>
      </c>
      <c r="G11" s="179"/>
      <c r="I11" s="94" t="s">
        <v>343</v>
      </c>
      <c r="J11" s="92" t="s">
        <v>344</v>
      </c>
      <c r="K11" s="107">
        <v>20</v>
      </c>
      <c r="L11" s="107">
        <v>14</v>
      </c>
      <c r="M11" s="107">
        <v>12</v>
      </c>
      <c r="O11" s="182" t="s">
        <v>284</v>
      </c>
      <c r="P11" s="184" t="s">
        <v>304</v>
      </c>
      <c r="Q11" s="184" t="s">
        <v>368</v>
      </c>
      <c r="R11" s="184" t="s">
        <v>354</v>
      </c>
      <c r="AE11" s="121" t="s">
        <v>260</v>
      </c>
      <c r="AF11" s="107">
        <v>38</v>
      </c>
      <c r="AG11" s="107">
        <v>20</v>
      </c>
      <c r="AH11" s="107">
        <v>14</v>
      </c>
      <c r="AJ11" s="108"/>
      <c r="AK11" s="108"/>
      <c r="AL11" s="108"/>
      <c r="AM11" s="108"/>
    </row>
    <row r="12" spans="1:39" ht="16.95" customHeight="1" x14ac:dyDescent="0.3">
      <c r="A12" s="94" t="s">
        <v>192</v>
      </c>
      <c r="B12" s="89" t="s">
        <v>44</v>
      </c>
      <c r="C12" s="107">
        <v>200</v>
      </c>
      <c r="D12" s="107">
        <v>75</v>
      </c>
      <c r="E12" s="107">
        <v>29</v>
      </c>
      <c r="F12" s="106" t="s">
        <v>66</v>
      </c>
      <c r="G12" s="179"/>
      <c r="I12" s="94" t="s">
        <v>203</v>
      </c>
      <c r="J12" s="90" t="s">
        <v>160</v>
      </c>
      <c r="K12" s="107">
        <v>66</v>
      </c>
      <c r="L12" s="107">
        <v>35</v>
      </c>
      <c r="M12" s="107">
        <v>16</v>
      </c>
      <c r="O12"/>
      <c r="AE12" s="121" t="s">
        <v>270</v>
      </c>
      <c r="AF12" s="107">
        <v>38</v>
      </c>
      <c r="AG12" s="107">
        <v>20</v>
      </c>
      <c r="AH12" s="107">
        <v>16</v>
      </c>
      <c r="AJ12" s="108" t="s">
        <v>247</v>
      </c>
      <c r="AK12" s="108"/>
      <c r="AL12" s="108"/>
      <c r="AM12" s="108"/>
    </row>
    <row r="13" spans="1:39" ht="16.95" customHeight="1" x14ac:dyDescent="0.3">
      <c r="A13" s="94" t="s">
        <v>193</v>
      </c>
      <c r="B13" s="89" t="s">
        <v>13</v>
      </c>
      <c r="C13" s="107">
        <v>32</v>
      </c>
      <c r="D13" s="107">
        <v>20</v>
      </c>
      <c r="E13" s="107">
        <v>12</v>
      </c>
      <c r="F13" s="106" t="s">
        <v>66</v>
      </c>
      <c r="G13" s="179"/>
      <c r="I13" s="94" t="s">
        <v>213</v>
      </c>
      <c r="J13" s="92" t="s">
        <v>36</v>
      </c>
      <c r="K13" s="107" t="s">
        <v>329</v>
      </c>
      <c r="L13" s="107">
        <v>40</v>
      </c>
      <c r="M13" s="107">
        <v>26</v>
      </c>
      <c r="O13"/>
      <c r="AE13" s="121" t="s">
        <v>259</v>
      </c>
      <c r="AF13" s="107">
        <v>38</v>
      </c>
      <c r="AG13" s="107">
        <v>23</v>
      </c>
      <c r="AH13" s="107">
        <v>14</v>
      </c>
      <c r="AJ13" s="17">
        <v>14</v>
      </c>
      <c r="AK13" s="108"/>
      <c r="AL13" s="108"/>
      <c r="AM13" s="108"/>
    </row>
    <row r="14" spans="1:39" ht="16.95" customHeight="1" x14ac:dyDescent="0.3">
      <c r="A14" s="94" t="s">
        <v>194</v>
      </c>
      <c r="B14" s="89" t="s">
        <v>99</v>
      </c>
      <c r="C14" s="107">
        <v>44</v>
      </c>
      <c r="D14" s="107">
        <v>26</v>
      </c>
      <c r="E14" s="107">
        <v>14</v>
      </c>
      <c r="F14" s="106" t="s">
        <v>66</v>
      </c>
      <c r="G14" s="179"/>
      <c r="I14" s="94" t="s">
        <v>192</v>
      </c>
      <c r="J14" s="90" t="s">
        <v>44</v>
      </c>
      <c r="K14" s="107">
        <v>200</v>
      </c>
      <c r="L14" s="107">
        <v>75</v>
      </c>
      <c r="M14" s="107">
        <v>29</v>
      </c>
      <c r="O14">
        <v>66</v>
      </c>
      <c r="P14">
        <v>44</v>
      </c>
      <c r="Q14">
        <v>38</v>
      </c>
      <c r="AE14" s="123" t="s">
        <v>274</v>
      </c>
      <c r="AF14" s="107">
        <v>44</v>
      </c>
      <c r="AG14" s="107">
        <v>26</v>
      </c>
      <c r="AH14" s="107">
        <v>14</v>
      </c>
      <c r="AJ14" s="17">
        <v>18</v>
      </c>
      <c r="AK14" s="108"/>
      <c r="AL14" s="108"/>
      <c r="AM14" s="108"/>
    </row>
    <row r="15" spans="1:39" ht="16.95" customHeight="1" x14ac:dyDescent="0.3">
      <c r="A15" s="94" t="s">
        <v>195</v>
      </c>
      <c r="B15" s="90" t="s">
        <v>7</v>
      </c>
      <c r="C15" s="107">
        <v>23</v>
      </c>
      <c r="D15" s="107">
        <v>14</v>
      </c>
      <c r="E15" s="107">
        <v>12</v>
      </c>
      <c r="F15" s="106" t="s">
        <v>66</v>
      </c>
      <c r="G15" s="179"/>
      <c r="I15" s="94" t="s">
        <v>204</v>
      </c>
      <c r="J15" s="90" t="s">
        <v>171</v>
      </c>
      <c r="K15" s="107">
        <v>20</v>
      </c>
      <c r="L15" s="107">
        <v>18</v>
      </c>
      <c r="M15" s="107">
        <v>12</v>
      </c>
      <c r="O15">
        <v>23</v>
      </c>
      <c r="P15">
        <v>38</v>
      </c>
      <c r="Q15">
        <v>20</v>
      </c>
      <c r="AE15" s="123" t="s">
        <v>252</v>
      </c>
      <c r="AF15" s="116">
        <v>48</v>
      </c>
      <c r="AG15" s="107">
        <v>18</v>
      </c>
      <c r="AH15" s="107">
        <v>12</v>
      </c>
      <c r="AJ15" s="17">
        <v>30</v>
      </c>
      <c r="AK15" s="108"/>
      <c r="AL15" s="108"/>
      <c r="AM15" s="108"/>
    </row>
    <row r="16" spans="1:39" ht="16.95" customHeight="1" x14ac:dyDescent="0.3">
      <c r="A16" s="94" t="s">
        <v>196</v>
      </c>
      <c r="B16" s="90" t="s">
        <v>140</v>
      </c>
      <c r="C16" s="107">
        <v>35</v>
      </c>
      <c r="D16" s="107">
        <v>20</v>
      </c>
      <c r="E16" s="107">
        <v>12</v>
      </c>
      <c r="F16" s="106" t="s">
        <v>66</v>
      </c>
      <c r="G16" s="179"/>
      <c r="I16" s="94" t="s">
        <v>205</v>
      </c>
      <c r="J16" s="90" t="s">
        <v>170</v>
      </c>
      <c r="K16" s="107">
        <v>48</v>
      </c>
      <c r="L16" s="107">
        <v>26</v>
      </c>
      <c r="M16" s="107">
        <v>16</v>
      </c>
      <c r="O16">
        <v>20</v>
      </c>
      <c r="P16">
        <v>32</v>
      </c>
      <c r="Q16">
        <v>20</v>
      </c>
      <c r="AE16" s="123" t="s">
        <v>261</v>
      </c>
      <c r="AF16" s="107">
        <v>48</v>
      </c>
      <c r="AG16" s="107">
        <v>26</v>
      </c>
      <c r="AH16" s="107">
        <v>16</v>
      </c>
    </row>
    <row r="17" spans="1:34" ht="16.95" customHeight="1" x14ac:dyDescent="0.3">
      <c r="A17" s="94" t="s">
        <v>197</v>
      </c>
      <c r="B17" s="90" t="s">
        <v>162</v>
      </c>
      <c r="C17" s="116">
        <v>104</v>
      </c>
      <c r="D17" s="107">
        <v>35</v>
      </c>
      <c r="E17" s="107">
        <v>20</v>
      </c>
      <c r="F17" s="106" t="s">
        <v>66</v>
      </c>
      <c r="G17" s="179"/>
      <c r="I17" s="94" t="s">
        <v>196</v>
      </c>
      <c r="J17" s="90" t="s">
        <v>140</v>
      </c>
      <c r="K17" s="107">
        <v>35</v>
      </c>
      <c r="L17" s="107">
        <v>20</v>
      </c>
      <c r="M17" s="107">
        <v>12</v>
      </c>
      <c r="O17">
        <f>SUM(O14:O16)</f>
        <v>109</v>
      </c>
      <c r="P17">
        <f>SUM(P14:P16)</f>
        <v>114</v>
      </c>
      <c r="Q17">
        <f>SUM(Q14:Q16)</f>
        <v>78</v>
      </c>
      <c r="AE17" s="123" t="s">
        <v>262</v>
      </c>
      <c r="AF17" s="107">
        <v>60</v>
      </c>
      <c r="AG17" s="107">
        <v>35</v>
      </c>
      <c r="AH17" s="107">
        <v>18</v>
      </c>
    </row>
    <row r="18" spans="1:34" ht="16.95" customHeight="1" x14ac:dyDescent="0.3">
      <c r="A18" s="94" t="s">
        <v>198</v>
      </c>
      <c r="B18" s="90" t="s">
        <v>161</v>
      </c>
      <c r="C18" s="107">
        <v>66</v>
      </c>
      <c r="D18" s="107">
        <v>40</v>
      </c>
      <c r="E18" s="116">
        <v>20</v>
      </c>
      <c r="F18" s="106" t="s">
        <v>66</v>
      </c>
      <c r="G18" s="179"/>
      <c r="I18" s="94" t="s">
        <v>198</v>
      </c>
      <c r="J18" s="90" t="s">
        <v>161</v>
      </c>
      <c r="K18" s="107">
        <v>66</v>
      </c>
      <c r="L18" s="107">
        <v>40</v>
      </c>
      <c r="M18" s="107">
        <v>23</v>
      </c>
      <c r="AE18" s="123" t="s">
        <v>251</v>
      </c>
      <c r="AF18" s="107">
        <v>66</v>
      </c>
      <c r="AG18" s="107">
        <v>35</v>
      </c>
      <c r="AH18" s="107">
        <v>16</v>
      </c>
    </row>
    <row r="19" spans="1:34" ht="16.95" customHeight="1" x14ac:dyDescent="0.3">
      <c r="A19" s="94" t="s">
        <v>199</v>
      </c>
      <c r="B19" s="89" t="s">
        <v>175</v>
      </c>
      <c r="C19" s="116">
        <v>26</v>
      </c>
      <c r="D19" s="107">
        <v>20</v>
      </c>
      <c r="E19" s="107">
        <v>14</v>
      </c>
      <c r="F19" s="106" t="s">
        <v>66</v>
      </c>
      <c r="G19" s="179"/>
      <c r="I19" s="94" t="s">
        <v>191</v>
      </c>
      <c r="J19" s="90" t="s">
        <v>141</v>
      </c>
      <c r="K19" s="107">
        <v>23</v>
      </c>
      <c r="L19" s="107">
        <v>14</v>
      </c>
      <c r="M19" s="107">
        <v>12</v>
      </c>
      <c r="AE19" s="123" t="s">
        <v>264</v>
      </c>
      <c r="AF19" s="107">
        <v>66</v>
      </c>
      <c r="AG19" s="107">
        <v>40</v>
      </c>
      <c r="AH19" s="107">
        <v>23</v>
      </c>
    </row>
    <row r="20" spans="1:34" ht="16.95" customHeight="1" x14ac:dyDescent="0.3">
      <c r="A20" s="94" t="s">
        <v>200</v>
      </c>
      <c r="B20" s="90" t="s">
        <v>173</v>
      </c>
      <c r="C20" s="116">
        <v>38</v>
      </c>
      <c r="D20" s="107">
        <v>20</v>
      </c>
      <c r="E20" s="107">
        <v>14</v>
      </c>
      <c r="F20" s="106" t="s">
        <v>66</v>
      </c>
      <c r="G20" s="179"/>
      <c r="I20" s="94" t="s">
        <v>208</v>
      </c>
      <c r="J20" s="90" t="s">
        <v>51</v>
      </c>
      <c r="K20" s="107">
        <v>20</v>
      </c>
      <c r="L20" s="107">
        <v>14</v>
      </c>
      <c r="M20" s="107">
        <v>12</v>
      </c>
      <c r="AE20" s="123" t="s">
        <v>250</v>
      </c>
      <c r="AF20" s="107">
        <v>80</v>
      </c>
      <c r="AG20" s="107">
        <v>35</v>
      </c>
      <c r="AH20" s="107">
        <v>20</v>
      </c>
    </row>
    <row r="21" spans="1:34" ht="16.95" customHeight="1" x14ac:dyDescent="0.3">
      <c r="A21" s="94" t="s">
        <v>201</v>
      </c>
      <c r="B21" s="90" t="s">
        <v>172</v>
      </c>
      <c r="C21" s="107">
        <v>80</v>
      </c>
      <c r="D21" s="107">
        <v>35</v>
      </c>
      <c r="E21" s="107">
        <v>20</v>
      </c>
      <c r="F21" s="106" t="s">
        <v>66</v>
      </c>
      <c r="G21" s="179"/>
      <c r="I21" s="94" t="s">
        <v>214</v>
      </c>
      <c r="J21" s="90" t="s">
        <v>178</v>
      </c>
      <c r="K21" s="107">
        <v>23</v>
      </c>
      <c r="L21" s="107">
        <v>14</v>
      </c>
      <c r="M21" s="107">
        <v>12</v>
      </c>
      <c r="AE21" s="122" t="s">
        <v>257</v>
      </c>
      <c r="AF21" s="116">
        <v>104</v>
      </c>
      <c r="AG21" s="107">
        <v>35</v>
      </c>
      <c r="AH21" s="107">
        <v>18</v>
      </c>
    </row>
    <row r="22" spans="1:34" ht="16.95" customHeight="1" x14ac:dyDescent="0.3">
      <c r="A22" s="94" t="s">
        <v>202</v>
      </c>
      <c r="B22" s="90" t="s">
        <v>174</v>
      </c>
      <c r="C22" s="116">
        <v>44</v>
      </c>
      <c r="D22" s="107">
        <v>18</v>
      </c>
      <c r="E22" s="107">
        <v>12</v>
      </c>
      <c r="F22" s="106" t="s">
        <v>66</v>
      </c>
      <c r="G22" s="179"/>
      <c r="I22" s="94" t="s">
        <v>212</v>
      </c>
      <c r="J22" s="90" t="s">
        <v>181</v>
      </c>
      <c r="K22" s="107">
        <v>38</v>
      </c>
      <c r="L22" s="107">
        <v>20</v>
      </c>
      <c r="M22" s="107">
        <v>16</v>
      </c>
      <c r="AE22" s="122" t="s">
        <v>269</v>
      </c>
      <c r="AF22" s="116">
        <v>104</v>
      </c>
      <c r="AG22" s="107">
        <v>35</v>
      </c>
      <c r="AH22" s="107">
        <v>20</v>
      </c>
    </row>
    <row r="23" spans="1:34" ht="16.95" customHeight="1" x14ac:dyDescent="0.3">
      <c r="A23" s="94" t="s">
        <v>203</v>
      </c>
      <c r="B23" s="90" t="s">
        <v>160</v>
      </c>
      <c r="C23" s="107">
        <v>66</v>
      </c>
      <c r="D23" s="107">
        <v>35</v>
      </c>
      <c r="E23" s="107">
        <v>16</v>
      </c>
      <c r="F23" s="106" t="s">
        <v>66</v>
      </c>
      <c r="G23" s="179"/>
      <c r="I23" s="94" t="s">
        <v>215</v>
      </c>
      <c r="J23" s="91" t="s">
        <v>180</v>
      </c>
      <c r="K23" s="107">
        <v>60</v>
      </c>
      <c r="L23" s="107">
        <v>35</v>
      </c>
      <c r="M23" s="107">
        <v>18</v>
      </c>
      <c r="AE23" s="122" t="s">
        <v>254</v>
      </c>
      <c r="AF23" s="116">
        <v>130</v>
      </c>
      <c r="AG23" s="107">
        <v>40</v>
      </c>
      <c r="AH23" s="107">
        <v>26</v>
      </c>
    </row>
    <row r="24" spans="1:34" ht="16.95" customHeight="1" x14ac:dyDescent="0.3">
      <c r="A24" s="94" t="s">
        <v>204</v>
      </c>
      <c r="B24" s="90" t="s">
        <v>171</v>
      </c>
      <c r="C24" s="107">
        <v>20</v>
      </c>
      <c r="D24" s="107">
        <v>18</v>
      </c>
      <c r="E24" s="107">
        <v>12</v>
      </c>
      <c r="F24" s="106" t="s">
        <v>66</v>
      </c>
      <c r="G24" s="179"/>
      <c r="I24" s="94" t="s">
        <v>194</v>
      </c>
      <c r="J24" s="90" t="s">
        <v>99</v>
      </c>
      <c r="K24" s="107">
        <v>41</v>
      </c>
      <c r="L24" s="107">
        <v>26</v>
      </c>
      <c r="M24" s="107">
        <v>12</v>
      </c>
      <c r="AE24" s="122" t="s">
        <v>263</v>
      </c>
      <c r="AF24" s="107">
        <v>180</v>
      </c>
      <c r="AG24" s="107">
        <v>40</v>
      </c>
      <c r="AH24" s="107">
        <v>20</v>
      </c>
    </row>
    <row r="25" spans="1:34" ht="16.95" customHeight="1" x14ac:dyDescent="0.3">
      <c r="A25" s="94" t="s">
        <v>205</v>
      </c>
      <c r="B25" s="90" t="s">
        <v>170</v>
      </c>
      <c r="C25" s="116">
        <v>44</v>
      </c>
      <c r="D25" s="107">
        <v>26</v>
      </c>
      <c r="E25" s="107">
        <v>16</v>
      </c>
      <c r="F25" s="106" t="s">
        <v>66</v>
      </c>
      <c r="G25" s="179"/>
      <c r="I25" s="94" t="s">
        <v>207</v>
      </c>
      <c r="J25" s="90" t="s">
        <v>100</v>
      </c>
      <c r="K25" s="107">
        <v>20</v>
      </c>
      <c r="L25" s="107">
        <v>14</v>
      </c>
      <c r="M25" s="107">
        <v>12</v>
      </c>
      <c r="AE25" s="122"/>
      <c r="AF25" s="107"/>
      <c r="AG25" s="107"/>
      <c r="AH25" s="107"/>
    </row>
    <row r="26" spans="1:34" ht="16.95" customHeight="1" x14ac:dyDescent="0.3">
      <c r="A26" s="94" t="s">
        <v>206</v>
      </c>
      <c r="B26" s="90" t="s">
        <v>179</v>
      </c>
      <c r="C26" s="116">
        <v>164</v>
      </c>
      <c r="D26" s="107">
        <v>40</v>
      </c>
      <c r="E26" s="107">
        <v>20</v>
      </c>
      <c r="F26" s="106" t="s">
        <v>66</v>
      </c>
      <c r="G26" s="179"/>
      <c r="I26" s="94" t="s">
        <v>209</v>
      </c>
      <c r="J26" s="92" t="s">
        <v>65</v>
      </c>
      <c r="K26" s="107" t="s">
        <v>238</v>
      </c>
      <c r="L26" s="107">
        <v>85</v>
      </c>
      <c r="M26" s="107">
        <v>36</v>
      </c>
      <c r="AE26" s="122" t="s">
        <v>271</v>
      </c>
      <c r="AF26" s="107">
        <v>200</v>
      </c>
      <c r="AG26" s="107">
        <v>75</v>
      </c>
      <c r="AH26" s="107">
        <v>29</v>
      </c>
    </row>
    <row r="27" spans="1:34" ht="16.95" customHeight="1" x14ac:dyDescent="0.3">
      <c r="A27" s="94" t="s">
        <v>343</v>
      </c>
      <c r="B27" s="90" t="s">
        <v>344</v>
      </c>
      <c r="C27" s="116">
        <v>20</v>
      </c>
      <c r="D27" s="107">
        <v>14</v>
      </c>
      <c r="E27" s="107">
        <v>12</v>
      </c>
      <c r="F27" s="106" t="s">
        <v>66</v>
      </c>
      <c r="G27" s="179"/>
      <c r="I27" s="94" t="s">
        <v>197</v>
      </c>
      <c r="J27" s="91" t="s">
        <v>162</v>
      </c>
      <c r="K27" s="107">
        <v>104</v>
      </c>
      <c r="L27" s="107">
        <v>35</v>
      </c>
      <c r="M27" s="107">
        <v>18</v>
      </c>
      <c r="AE27" s="122" t="s">
        <v>272</v>
      </c>
      <c r="AF27" s="116">
        <v>200</v>
      </c>
      <c r="AG27" s="107">
        <v>85</v>
      </c>
      <c r="AH27" s="107">
        <v>36</v>
      </c>
    </row>
    <row r="28" spans="1:34" x14ac:dyDescent="0.3">
      <c r="A28" s="94" t="s">
        <v>379</v>
      </c>
      <c r="B28" s="90" t="s">
        <v>377</v>
      </c>
      <c r="C28" s="107" t="s">
        <v>378</v>
      </c>
      <c r="D28" s="107">
        <v>51</v>
      </c>
      <c r="E28" s="107">
        <v>23</v>
      </c>
      <c r="F28" s="106" t="s">
        <v>66</v>
      </c>
      <c r="I28" s="94" t="s">
        <v>210</v>
      </c>
      <c r="J28" s="90" t="s">
        <v>87</v>
      </c>
      <c r="K28" s="107">
        <v>92</v>
      </c>
      <c r="L28" s="107">
        <v>35</v>
      </c>
      <c r="M28" s="107">
        <v>18</v>
      </c>
    </row>
    <row r="30" spans="1:34" x14ac:dyDescent="0.3">
      <c r="A30" s="62" t="s">
        <v>228</v>
      </c>
    </row>
    <row r="31" spans="1:34" s="62" customFormat="1" ht="14.4" x14ac:dyDescent="0.3">
      <c r="A31" s="62" t="s">
        <v>153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AA31" s="71"/>
      <c r="AB31" s="71"/>
      <c r="AC31" s="71"/>
      <c r="AD31" s="71"/>
      <c r="AE31" s="71"/>
    </row>
    <row r="32" spans="1:34" s="62" customFormat="1" ht="14.4" x14ac:dyDescent="0.3">
      <c r="A32" s="62" t="s">
        <v>154</v>
      </c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AA32" s="71"/>
      <c r="AB32" s="71"/>
      <c r="AC32" s="71"/>
      <c r="AD32" s="71"/>
      <c r="AE32" s="71"/>
    </row>
    <row r="33" spans="1:9" s="62" customFormat="1" ht="14.4" x14ac:dyDescent="0.3">
      <c r="A33" s="62" t="s">
        <v>282</v>
      </c>
      <c r="B33" s="62" t="s">
        <v>283</v>
      </c>
      <c r="H33" s="62">
        <v>44</v>
      </c>
      <c r="I33" s="62">
        <v>20</v>
      </c>
    </row>
    <row r="34" spans="1:9" s="62" customFormat="1" ht="14.4" x14ac:dyDescent="0.3">
      <c r="A34" s="62" t="s">
        <v>284</v>
      </c>
      <c r="B34" s="62" t="s">
        <v>285</v>
      </c>
      <c r="H34" s="62">
        <v>20</v>
      </c>
      <c r="I34" s="62">
        <v>32</v>
      </c>
    </row>
    <row r="35" spans="1:9" x14ac:dyDescent="0.3">
      <c r="B35" s="62"/>
      <c r="H35" s="106">
        <v>20</v>
      </c>
      <c r="I35" s="108">
        <v>38</v>
      </c>
    </row>
    <row r="36" spans="1:9" x14ac:dyDescent="0.3">
      <c r="B36" s="62"/>
      <c r="H36" s="106">
        <f>+SUM(H33:H35)</f>
        <v>84</v>
      </c>
      <c r="I36" s="106">
        <f>+SUM(I33:I35)</f>
        <v>90</v>
      </c>
    </row>
  </sheetData>
  <sortState xmlns:xlrd2="http://schemas.microsoft.com/office/spreadsheetml/2017/richdata2" ref="I3:M28">
    <sortCondition ref="J3:J28"/>
  </sortState>
  <mergeCells count="2">
    <mergeCell ref="A1:E1"/>
    <mergeCell ref="I1:M1"/>
  </mergeCells>
  <phoneticPr fontId="35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39997558519241921"/>
  </sheetPr>
  <dimension ref="A1:Z63"/>
  <sheetViews>
    <sheetView zoomScale="85" zoomScaleNormal="85" workbookViewId="0">
      <pane xSplit="1" topLeftCell="B1" activePane="topRight" state="frozen"/>
      <selection pane="topRight" activeCell="V5" sqref="V5"/>
    </sheetView>
  </sheetViews>
  <sheetFormatPr defaultRowHeight="15.6" x14ac:dyDescent="0.3"/>
  <cols>
    <col min="1" max="1" width="29" style="69" customWidth="1"/>
    <col min="2" max="4" width="10.33203125" style="17" customWidth="1"/>
    <col min="5" max="5" width="10.6640625" style="17" customWidth="1"/>
    <col min="6" max="6" width="10.33203125" style="17" customWidth="1"/>
    <col min="7" max="7" width="10.6640625" style="17" bestFit="1" customWidth="1"/>
    <col min="8" max="8" width="10.33203125" style="17" hidden="1" customWidth="1"/>
    <col min="9" max="9" width="10.44140625" style="17" bestFit="1" customWidth="1"/>
    <col min="10" max="11" width="10.33203125" style="17" hidden="1" customWidth="1"/>
    <col min="12" max="12" width="10.33203125" style="17" customWidth="1"/>
    <col min="13" max="13" width="10.6640625" style="17" bestFit="1" customWidth="1"/>
    <col min="14" max="14" width="10.44140625" style="17" customWidth="1"/>
    <col min="15" max="15" width="10.44140625" style="17" hidden="1" customWidth="1"/>
    <col min="16" max="16" width="10.33203125" style="17" hidden="1" customWidth="1"/>
    <col min="17" max="17" width="10.33203125" style="17" customWidth="1"/>
    <col min="18" max="18" width="10.44140625" style="17" bestFit="1" customWidth="1"/>
    <col min="19" max="19" width="10.33203125" style="17" hidden="1" customWidth="1"/>
    <col min="20" max="20" width="10.6640625" style="17" customWidth="1"/>
    <col min="21" max="22" width="10.33203125" style="17" customWidth="1"/>
    <col min="23" max="24" width="10.33203125" style="17" hidden="1" customWidth="1"/>
    <col min="25" max="25" width="10.6640625" style="17" bestFit="1" customWidth="1"/>
    <col min="26" max="26" width="10.33203125" style="17" customWidth="1"/>
  </cols>
  <sheetData>
    <row r="1" spans="1:26" s="18" customFormat="1" ht="18" x14ac:dyDescent="0.3">
      <c r="A1" s="64"/>
      <c r="B1" s="109" t="s">
        <v>371</v>
      </c>
      <c r="C1" s="109" t="s">
        <v>234</v>
      </c>
      <c r="D1" s="97" t="s">
        <v>372</v>
      </c>
      <c r="E1" s="97" t="s">
        <v>373</v>
      </c>
      <c r="F1" s="97" t="s">
        <v>164</v>
      </c>
      <c r="G1" s="97" t="s">
        <v>165</v>
      </c>
      <c r="H1" s="98" t="s">
        <v>219</v>
      </c>
      <c r="I1" s="109" t="s">
        <v>380</v>
      </c>
      <c r="J1" s="97" t="s">
        <v>142</v>
      </c>
      <c r="K1" s="97" t="s">
        <v>216</v>
      </c>
      <c r="L1" s="97" t="s">
        <v>381</v>
      </c>
      <c r="M1" s="109" t="s">
        <v>223</v>
      </c>
      <c r="N1" s="109" t="s">
        <v>224</v>
      </c>
      <c r="O1" s="98" t="s">
        <v>237</v>
      </c>
      <c r="P1" s="97" t="s">
        <v>166</v>
      </c>
      <c r="Q1" s="109" t="s">
        <v>386</v>
      </c>
      <c r="R1" s="109" t="s">
        <v>220</v>
      </c>
      <c r="S1" s="98" t="s">
        <v>217</v>
      </c>
      <c r="T1" s="98" t="s">
        <v>374</v>
      </c>
      <c r="U1" s="97" t="s">
        <v>375</v>
      </c>
      <c r="V1" s="109" t="s">
        <v>235</v>
      </c>
      <c r="W1" s="98" t="s">
        <v>221</v>
      </c>
      <c r="X1" s="98" t="s">
        <v>218</v>
      </c>
      <c r="Y1" s="97" t="s">
        <v>376</v>
      </c>
    </row>
    <row r="2" spans="1:26" x14ac:dyDescent="0.3">
      <c r="A2" s="65" t="str">
        <f>Ledenlijst!J2</f>
        <v>Agten Kris</v>
      </c>
      <c r="B2" s="79"/>
      <c r="C2" s="79"/>
      <c r="D2" s="79"/>
      <c r="E2" s="79"/>
      <c r="F2" s="79"/>
      <c r="G2" s="110" t="s">
        <v>248</v>
      </c>
      <c r="H2" s="79"/>
      <c r="I2" s="66"/>
      <c r="J2" s="66"/>
      <c r="K2" s="66"/>
      <c r="L2" s="75"/>
      <c r="M2" s="66"/>
      <c r="N2" s="66"/>
      <c r="O2" s="79"/>
      <c r="P2" s="79"/>
      <c r="Q2" s="79"/>
      <c r="R2" s="79"/>
      <c r="S2" s="79"/>
      <c r="T2" s="79"/>
      <c r="U2" s="79"/>
      <c r="V2" s="79" t="s">
        <v>279</v>
      </c>
      <c r="W2" s="79"/>
      <c r="X2" s="79"/>
      <c r="Y2" s="79"/>
    </row>
    <row r="3" spans="1:26" x14ac:dyDescent="0.3">
      <c r="A3" s="65" t="str">
        <f>Ledenlijst!J3</f>
        <v>Arjan Ben</v>
      </c>
      <c r="B3" s="75"/>
      <c r="C3" s="75"/>
      <c r="D3" s="75"/>
      <c r="E3" s="78"/>
      <c r="F3" s="75"/>
      <c r="G3" s="75"/>
      <c r="H3" s="75"/>
      <c r="I3" s="66"/>
      <c r="J3" s="75"/>
      <c r="K3" s="75"/>
      <c r="L3" s="75"/>
      <c r="M3" s="66"/>
      <c r="N3" s="75"/>
      <c r="O3" s="75" t="s">
        <v>144</v>
      </c>
      <c r="P3" s="75"/>
      <c r="Q3" s="79"/>
      <c r="R3" s="75"/>
      <c r="S3" s="75"/>
      <c r="T3" s="189"/>
      <c r="U3" s="75"/>
      <c r="V3" s="79"/>
      <c r="W3" s="75"/>
      <c r="X3" s="75"/>
      <c r="Y3" s="75"/>
    </row>
    <row r="4" spans="1:26" x14ac:dyDescent="0.3">
      <c r="A4" s="65" t="str">
        <f>Ledenlijst!J4</f>
        <v>Breugelmans André</v>
      </c>
      <c r="B4" s="75"/>
      <c r="C4" s="75"/>
      <c r="D4" s="75"/>
      <c r="E4" s="189"/>
      <c r="F4" s="75"/>
      <c r="G4" s="75"/>
      <c r="H4" s="75"/>
      <c r="I4" s="66"/>
      <c r="J4" s="75"/>
      <c r="K4" s="75"/>
      <c r="L4" s="75"/>
      <c r="M4" s="66"/>
      <c r="N4" s="75"/>
      <c r="O4" s="75"/>
      <c r="P4" s="75"/>
      <c r="Q4" s="75"/>
      <c r="R4" s="75"/>
      <c r="S4" s="75"/>
      <c r="T4" s="189"/>
      <c r="U4" s="75"/>
      <c r="W4" s="79"/>
      <c r="X4" s="75"/>
      <c r="Y4" s="75"/>
      <c r="Z4" s="79" t="s">
        <v>143</v>
      </c>
    </row>
    <row r="5" spans="1:26" x14ac:dyDescent="0.3">
      <c r="A5" s="65" t="str">
        <f>Ledenlijst!J5</f>
        <v>De Laat Johan</v>
      </c>
      <c r="B5" s="75"/>
      <c r="C5" s="75"/>
      <c r="D5" s="75"/>
      <c r="E5" s="189"/>
      <c r="F5" s="75"/>
      <c r="G5" s="110" t="s">
        <v>248</v>
      </c>
      <c r="H5" s="75"/>
      <c r="I5" s="75"/>
      <c r="J5" s="75"/>
      <c r="K5" s="75"/>
      <c r="L5" s="75"/>
      <c r="M5" s="66"/>
      <c r="N5" s="66"/>
      <c r="O5" s="75"/>
      <c r="P5" s="75"/>
      <c r="Q5" s="75"/>
      <c r="R5" s="66"/>
      <c r="S5" s="75"/>
      <c r="T5" s="189"/>
      <c r="U5" s="75"/>
      <c r="V5" s="79" t="s">
        <v>278</v>
      </c>
      <c r="W5" s="75"/>
      <c r="X5" s="75"/>
      <c r="Y5" s="75"/>
      <c r="Z5" s="79" t="s">
        <v>249</v>
      </c>
    </row>
    <row r="6" spans="1:26" x14ac:dyDescent="0.3">
      <c r="A6" s="65" t="str">
        <f>Ledenlijst!J6</f>
        <v>Deelkens Eddy</v>
      </c>
      <c r="B6" s="75"/>
      <c r="C6" s="75"/>
      <c r="D6" s="75"/>
      <c r="E6" s="190"/>
      <c r="F6" s="75"/>
      <c r="G6" s="75"/>
      <c r="H6" s="75"/>
      <c r="I6" s="75"/>
      <c r="J6" s="75"/>
      <c r="K6" s="75"/>
      <c r="L6" s="79" t="s">
        <v>143</v>
      </c>
      <c r="M6" s="75"/>
      <c r="N6" s="75"/>
      <c r="O6" s="75"/>
      <c r="P6" s="75"/>
      <c r="Q6" s="75"/>
      <c r="R6" s="75"/>
      <c r="S6" s="75"/>
      <c r="T6" s="190"/>
      <c r="U6" s="75"/>
      <c r="V6" s="75"/>
      <c r="W6" s="75"/>
      <c r="X6" s="75"/>
      <c r="Y6" s="76"/>
      <c r="Z6" s="79" t="s">
        <v>145</v>
      </c>
    </row>
    <row r="7" spans="1:26" x14ac:dyDescent="0.3">
      <c r="A7" s="65" t="str">
        <f>Ledenlijst!J7</f>
        <v>Hamblok Henri</v>
      </c>
      <c r="B7" s="75"/>
      <c r="C7" s="75"/>
      <c r="D7" s="75"/>
      <c r="E7" s="190"/>
      <c r="F7" s="75"/>
      <c r="G7" s="75"/>
      <c r="H7" s="75"/>
      <c r="I7" s="75"/>
      <c r="J7" s="75"/>
      <c r="K7" s="75"/>
      <c r="L7" s="75"/>
      <c r="M7" s="66"/>
      <c r="N7" s="75"/>
      <c r="O7" s="75"/>
      <c r="P7" s="75"/>
      <c r="Q7" s="66" t="s">
        <v>144</v>
      </c>
      <c r="R7" s="75"/>
      <c r="S7" s="75"/>
      <c r="T7" s="190"/>
      <c r="U7" s="75"/>
      <c r="V7" s="75"/>
      <c r="W7" s="75"/>
      <c r="X7" s="75"/>
      <c r="Y7" s="110" t="s">
        <v>275</v>
      </c>
    </row>
    <row r="8" spans="1:26" x14ac:dyDescent="0.3">
      <c r="A8" s="65" t="str">
        <f>Ledenlijst!J8</f>
        <v>Kayar Mehmet</v>
      </c>
      <c r="B8" s="110" t="s">
        <v>248</v>
      </c>
      <c r="C8" s="75"/>
      <c r="D8" s="75"/>
      <c r="E8" s="75" t="s">
        <v>382</v>
      </c>
      <c r="F8" s="75"/>
      <c r="G8" s="75"/>
      <c r="H8" s="75"/>
      <c r="I8" s="75"/>
      <c r="J8" s="75"/>
      <c r="K8" s="75"/>
      <c r="L8" s="75"/>
      <c r="M8" s="217" t="s">
        <v>275</v>
      </c>
      <c r="N8" s="75"/>
      <c r="O8" s="79"/>
      <c r="P8" s="75"/>
      <c r="Q8" s="66"/>
      <c r="R8" s="75"/>
      <c r="S8" s="75"/>
      <c r="T8" s="190"/>
      <c r="U8" s="75"/>
      <c r="V8" s="79" t="s">
        <v>279</v>
      </c>
      <c r="W8" s="75"/>
      <c r="X8" s="75"/>
      <c r="Y8" s="75"/>
      <c r="Z8" s="110" t="s">
        <v>275</v>
      </c>
    </row>
    <row r="9" spans="1:26" x14ac:dyDescent="0.3">
      <c r="A9" s="65" t="str">
        <f>Ledenlijst!J9</f>
        <v>Kemps Freddy</v>
      </c>
      <c r="B9" s="110" t="s">
        <v>248</v>
      </c>
      <c r="C9" s="75"/>
      <c r="D9" s="75"/>
      <c r="E9" s="190"/>
      <c r="F9" s="75"/>
      <c r="G9" s="75"/>
      <c r="H9" s="75"/>
      <c r="I9" s="75"/>
      <c r="J9" s="75"/>
      <c r="K9" s="75"/>
      <c r="L9" s="66" t="s">
        <v>143</v>
      </c>
      <c r="M9" s="110" t="s">
        <v>248</v>
      </c>
      <c r="N9" s="75"/>
      <c r="O9" s="75"/>
      <c r="P9" s="75"/>
      <c r="Q9" s="66" t="s">
        <v>144</v>
      </c>
      <c r="R9" s="75"/>
      <c r="S9" s="75"/>
      <c r="T9" s="190"/>
      <c r="U9" s="75"/>
      <c r="V9" s="75"/>
      <c r="W9" s="75"/>
      <c r="X9" s="75"/>
      <c r="Y9" s="75"/>
      <c r="Z9" s="110" t="s">
        <v>248</v>
      </c>
    </row>
    <row r="10" spans="1:26" x14ac:dyDescent="0.3">
      <c r="A10" s="65" t="str">
        <f>Ledenlijst!J10</f>
        <v>Kuyken Leo</v>
      </c>
      <c r="B10" s="75"/>
      <c r="C10" s="75"/>
      <c r="E10" s="190"/>
      <c r="F10" s="75"/>
      <c r="G10" s="66"/>
      <c r="H10" s="75"/>
      <c r="I10" s="217" t="s">
        <v>275</v>
      </c>
      <c r="J10" s="75"/>
      <c r="K10" s="75"/>
      <c r="L10" s="75"/>
      <c r="M10" s="110" t="s">
        <v>248</v>
      </c>
      <c r="N10" s="75"/>
      <c r="O10" s="75"/>
      <c r="P10" s="75"/>
      <c r="Q10" s="75"/>
      <c r="R10" s="66"/>
      <c r="S10" s="75"/>
      <c r="T10" s="190"/>
      <c r="U10" s="75"/>
      <c r="V10" s="75"/>
      <c r="W10" s="75"/>
      <c r="X10" s="75"/>
      <c r="Y10" s="75"/>
    </row>
    <row r="11" spans="1:26" x14ac:dyDescent="0.3">
      <c r="A11" s="65" t="str">
        <f>Ledenlijst!J11</f>
        <v>Leuse Dieter</v>
      </c>
      <c r="B11" s="75"/>
      <c r="C11" s="75"/>
      <c r="D11" s="75"/>
      <c r="E11" s="190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66"/>
      <c r="S11" s="75"/>
      <c r="T11" s="190"/>
      <c r="U11" s="75"/>
      <c r="V11" s="75"/>
      <c r="W11" s="75"/>
      <c r="X11" s="75"/>
      <c r="Y11" s="75"/>
      <c r="Z11" s="79" t="s">
        <v>276</v>
      </c>
    </row>
    <row r="12" spans="1:26" x14ac:dyDescent="0.3">
      <c r="A12" s="65" t="str">
        <f>Ledenlijst!J12</f>
        <v>Lodewijks Ferdinand</v>
      </c>
      <c r="B12" s="75"/>
      <c r="C12" s="75"/>
      <c r="D12" s="75"/>
      <c r="E12" s="190"/>
      <c r="F12" s="75"/>
      <c r="G12" s="110" t="s">
        <v>248</v>
      </c>
      <c r="H12" s="75"/>
      <c r="I12" s="110" t="s">
        <v>275</v>
      </c>
      <c r="J12" s="75"/>
      <c r="K12" s="75"/>
      <c r="L12" s="75"/>
      <c r="M12" s="75"/>
      <c r="N12" s="66"/>
      <c r="O12" s="75"/>
      <c r="P12" s="75"/>
      <c r="Q12" s="66" t="s">
        <v>144</v>
      </c>
      <c r="R12" s="75"/>
      <c r="S12" s="75"/>
      <c r="T12" s="190"/>
      <c r="U12" s="75"/>
      <c r="V12" s="75"/>
      <c r="W12" s="75"/>
      <c r="X12" s="75"/>
      <c r="Y12" s="75"/>
      <c r="Z12" s="79" t="s">
        <v>277</v>
      </c>
    </row>
    <row r="13" spans="1:26" x14ac:dyDescent="0.3">
      <c r="A13" s="65" t="str">
        <f>Ledenlijst!J13</f>
        <v>Loots Ludo</v>
      </c>
      <c r="B13" s="75"/>
      <c r="C13" s="79"/>
      <c r="D13" s="75"/>
      <c r="E13" s="190"/>
      <c r="F13" s="75"/>
      <c r="H13" s="75"/>
      <c r="I13" s="75"/>
      <c r="J13" s="75"/>
      <c r="K13" s="75"/>
      <c r="L13" s="75"/>
      <c r="M13" s="75"/>
      <c r="N13" s="75"/>
      <c r="O13" s="75"/>
      <c r="P13" s="75"/>
      <c r="Q13" s="66" t="s">
        <v>143</v>
      </c>
      <c r="R13" s="75"/>
      <c r="S13" s="75"/>
      <c r="T13" s="190"/>
      <c r="U13" s="79"/>
      <c r="V13" s="75"/>
      <c r="W13" s="79"/>
      <c r="X13" s="75"/>
      <c r="Y13" s="75"/>
      <c r="Z13" s="79" t="s">
        <v>280</v>
      </c>
    </row>
    <row r="14" spans="1:26" ht="15.6" customHeight="1" x14ac:dyDescent="0.3">
      <c r="A14" s="65" t="str">
        <f>Ledenlijst!J14</f>
        <v>Mandiau Luc</v>
      </c>
      <c r="B14" s="75"/>
      <c r="C14" s="75"/>
      <c r="D14" s="75"/>
      <c r="E14" s="190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190"/>
      <c r="U14" s="75"/>
      <c r="V14" s="75"/>
      <c r="W14" s="75"/>
      <c r="X14" s="75"/>
      <c r="Y14" s="75"/>
    </row>
    <row r="15" spans="1:26" ht="15.6" customHeight="1" x14ac:dyDescent="0.3">
      <c r="A15" s="65" t="str">
        <f>Ledenlijst!J15</f>
        <v>Mannaerts Jos</v>
      </c>
      <c r="B15" s="75"/>
      <c r="C15" s="75"/>
      <c r="D15" s="79" t="s">
        <v>143</v>
      </c>
      <c r="E15" s="190"/>
      <c r="F15" s="75"/>
      <c r="G15" s="75"/>
      <c r="H15" s="75"/>
      <c r="I15" s="75"/>
      <c r="J15" s="75"/>
      <c r="K15" s="75"/>
      <c r="L15" s="79" t="s">
        <v>143</v>
      </c>
      <c r="M15" s="75"/>
      <c r="O15" s="75"/>
      <c r="P15" s="75"/>
      <c r="Q15" s="66" t="s">
        <v>143</v>
      </c>
      <c r="R15" s="75"/>
      <c r="S15" s="75"/>
      <c r="T15" s="190"/>
      <c r="U15" s="75"/>
      <c r="V15" s="79" t="s">
        <v>279</v>
      </c>
      <c r="W15" s="79"/>
      <c r="X15" s="75"/>
      <c r="Y15" s="110" t="s">
        <v>275</v>
      </c>
    </row>
    <row r="16" spans="1:26" x14ac:dyDescent="0.3">
      <c r="A16" s="65" t="str">
        <f>Ledenlijst!J16</f>
        <v>Pol Pim</v>
      </c>
      <c r="B16" s="75"/>
      <c r="C16" s="75"/>
      <c r="D16" s="75"/>
      <c r="E16" s="190"/>
      <c r="F16" s="75"/>
      <c r="G16" s="66"/>
      <c r="H16" s="75"/>
      <c r="I16" s="66"/>
      <c r="J16" s="75"/>
      <c r="K16" s="75"/>
      <c r="L16" s="75"/>
      <c r="M16" s="75"/>
      <c r="N16" s="75"/>
      <c r="O16" s="75"/>
      <c r="P16" s="75"/>
      <c r="Q16" s="75"/>
      <c r="R16" s="79"/>
      <c r="S16" s="75"/>
      <c r="T16" s="190"/>
      <c r="U16" s="75"/>
      <c r="V16" s="75"/>
      <c r="W16" s="75"/>
      <c r="X16" s="75"/>
      <c r="Y16" s="110" t="s">
        <v>275</v>
      </c>
      <c r="Z16" s="79" t="s">
        <v>279</v>
      </c>
    </row>
    <row r="17" spans="1:26" x14ac:dyDescent="0.3">
      <c r="A17" s="65" t="str">
        <f>Ledenlijst!J17</f>
        <v>Slegers Eddie</v>
      </c>
      <c r="B17" s="75"/>
      <c r="C17" s="75"/>
      <c r="D17" s="75"/>
      <c r="E17" s="190"/>
      <c r="F17" s="75"/>
      <c r="G17" s="75"/>
      <c r="H17" s="75"/>
      <c r="I17" s="110" t="s">
        <v>248</v>
      </c>
      <c r="J17" s="75"/>
      <c r="K17" s="75"/>
      <c r="L17" s="75"/>
      <c r="M17" s="75"/>
      <c r="N17" s="75"/>
      <c r="P17" s="75"/>
      <c r="Q17" s="75"/>
      <c r="R17" s="75"/>
      <c r="S17" s="75"/>
      <c r="T17" s="190"/>
      <c r="U17" s="75"/>
      <c r="V17" s="75"/>
      <c r="W17" s="79"/>
      <c r="X17" s="75"/>
      <c r="Y17" s="75"/>
      <c r="Z17" s="79" t="s">
        <v>278</v>
      </c>
    </row>
    <row r="18" spans="1:26" x14ac:dyDescent="0.3">
      <c r="A18" s="65" t="str">
        <f>Ledenlijst!J18</f>
        <v>Smeets Willy</v>
      </c>
      <c r="B18" s="75"/>
      <c r="C18" s="75"/>
      <c r="D18" s="75"/>
      <c r="E18" s="190"/>
      <c r="F18" s="75"/>
      <c r="G18" s="75"/>
      <c r="H18" s="75"/>
      <c r="I18" s="75"/>
      <c r="J18" s="75"/>
      <c r="K18" s="75"/>
      <c r="L18" s="79"/>
      <c r="M18" s="75"/>
      <c r="N18" s="79"/>
      <c r="O18" s="75"/>
      <c r="P18" s="75"/>
      <c r="Q18" s="75"/>
      <c r="R18" s="79"/>
      <c r="S18" s="75"/>
      <c r="T18" s="190"/>
      <c r="U18" s="75"/>
      <c r="V18" s="75"/>
      <c r="W18" s="75"/>
      <c r="X18" s="75"/>
      <c r="Y18" s="75"/>
      <c r="Z18" s="79" t="s">
        <v>281</v>
      </c>
    </row>
    <row r="19" spans="1:26" x14ac:dyDescent="0.3">
      <c r="A19" s="65" t="str">
        <f>Ledenlijst!J19</f>
        <v>Steenhuysen Patricia</v>
      </c>
      <c r="B19" s="217" t="s">
        <v>275</v>
      </c>
      <c r="C19" s="79"/>
      <c r="D19" s="75"/>
      <c r="E19" s="190"/>
      <c r="F19" s="75"/>
      <c r="G19" s="110" t="s">
        <v>275</v>
      </c>
      <c r="H19" s="75"/>
      <c r="I19" s="75"/>
      <c r="J19" s="75"/>
      <c r="K19" s="75"/>
      <c r="L19" s="75"/>
      <c r="M19" s="110" t="s">
        <v>275</v>
      </c>
      <c r="N19" s="75"/>
      <c r="O19" s="75"/>
      <c r="P19" s="75"/>
      <c r="Q19" s="66" t="s">
        <v>143</v>
      </c>
      <c r="R19" s="66"/>
      <c r="S19" s="75"/>
      <c r="T19" s="110" t="s">
        <v>275</v>
      </c>
      <c r="U19" s="110" t="s">
        <v>248</v>
      </c>
      <c r="V19" s="75"/>
      <c r="W19" s="79"/>
      <c r="X19" s="75"/>
      <c r="Y19" s="75"/>
    </row>
    <row r="20" spans="1:26" x14ac:dyDescent="0.3">
      <c r="A20" s="65" t="str">
        <f>Ledenlijst!J20</f>
        <v>Van Broekhoven Harry</v>
      </c>
      <c r="B20" s="110" t="s">
        <v>248</v>
      </c>
      <c r="C20" s="75"/>
      <c r="D20" s="79" t="s">
        <v>143</v>
      </c>
      <c r="E20" s="75" t="s">
        <v>382</v>
      </c>
      <c r="F20" s="75"/>
      <c r="G20" s="75"/>
      <c r="H20" s="75"/>
      <c r="I20" s="75"/>
      <c r="J20" s="75"/>
      <c r="K20" s="75"/>
      <c r="L20" s="75"/>
      <c r="M20" s="75"/>
      <c r="O20" s="79"/>
      <c r="P20" s="75"/>
      <c r="Q20" s="66" t="s">
        <v>143</v>
      </c>
      <c r="R20" s="75"/>
      <c r="S20" s="75"/>
      <c r="T20" s="190"/>
      <c r="U20" s="75"/>
      <c r="V20" s="79" t="s">
        <v>278</v>
      </c>
      <c r="W20" s="79"/>
      <c r="X20" s="75"/>
      <c r="Y20" s="75"/>
    </row>
    <row r="21" spans="1:26" x14ac:dyDescent="0.3">
      <c r="A21" s="65" t="str">
        <f>Ledenlijst!J21</f>
        <v>Van Broekhoven Sofie</v>
      </c>
      <c r="B21" s="75"/>
      <c r="C21" s="75"/>
      <c r="D21" s="75"/>
      <c r="E21" s="190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190"/>
      <c r="U21" s="75"/>
      <c r="V21" s="75"/>
      <c r="W21" s="75"/>
      <c r="X21" s="75"/>
      <c r="Y21" s="75"/>
      <c r="Z21" s="75" t="s">
        <v>382</v>
      </c>
    </row>
    <row r="22" spans="1:26" x14ac:dyDescent="0.3">
      <c r="A22" s="65" t="str">
        <f>Ledenlijst!J22</f>
        <v>Van De Put Jozef</v>
      </c>
      <c r="B22" s="217" t="s">
        <v>275</v>
      </c>
      <c r="C22" s="79"/>
      <c r="D22" s="75"/>
      <c r="E22" s="190"/>
      <c r="F22" s="75"/>
      <c r="G22" s="110" t="s">
        <v>275</v>
      </c>
      <c r="H22" s="75"/>
      <c r="I22" s="75"/>
      <c r="J22" s="75"/>
      <c r="K22" s="75"/>
      <c r="L22" s="75"/>
      <c r="M22" s="110" t="s">
        <v>275</v>
      </c>
      <c r="N22" s="75"/>
      <c r="O22" s="75"/>
      <c r="P22" s="75"/>
      <c r="Q22" s="75"/>
      <c r="R22" s="75"/>
      <c r="S22" s="75"/>
      <c r="T22" s="190"/>
      <c r="U22" s="110" t="s">
        <v>248</v>
      </c>
      <c r="V22" s="75"/>
      <c r="W22" s="79"/>
      <c r="X22" s="75"/>
      <c r="Y22" s="75"/>
    </row>
    <row r="23" spans="1:26" x14ac:dyDescent="0.3">
      <c r="A23" s="65" t="str">
        <f>Ledenlijst!J23</f>
        <v>Van Den Bruel Leon</v>
      </c>
      <c r="B23" s="217" t="s">
        <v>275</v>
      </c>
      <c r="C23" s="75"/>
      <c r="D23" s="79" t="s">
        <v>143</v>
      </c>
      <c r="E23" s="75" t="s">
        <v>382</v>
      </c>
      <c r="F23" s="75"/>
      <c r="G23" s="110" t="s">
        <v>275</v>
      </c>
      <c r="H23" s="75"/>
      <c r="I23" s="110" t="s">
        <v>248</v>
      </c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110" t="s">
        <v>275</v>
      </c>
      <c r="U23" s="75"/>
      <c r="V23" s="75"/>
      <c r="W23" s="75"/>
      <c r="X23" s="75"/>
      <c r="Y23" s="75"/>
    </row>
    <row r="24" spans="1:26" x14ac:dyDescent="0.3">
      <c r="A24" s="65" t="str">
        <f>Ledenlijst!J24</f>
        <v>Van Endert Sus</v>
      </c>
      <c r="B24" s="75"/>
      <c r="C24" s="75"/>
      <c r="D24" s="75"/>
      <c r="E24" s="190"/>
      <c r="F24" s="75"/>
      <c r="H24" s="75"/>
      <c r="I24" s="75"/>
      <c r="J24" s="75"/>
      <c r="K24" s="75"/>
      <c r="L24" s="75"/>
      <c r="M24" s="75"/>
      <c r="N24" s="75"/>
      <c r="P24" s="75"/>
      <c r="R24" s="75"/>
      <c r="S24" s="75"/>
      <c r="T24" s="190"/>
      <c r="U24" s="75"/>
      <c r="V24" s="75"/>
      <c r="W24" s="75"/>
      <c r="X24" s="75"/>
      <c r="Y24" s="75"/>
    </row>
    <row r="25" spans="1:26" x14ac:dyDescent="0.3">
      <c r="A25" s="65" t="str">
        <f>Ledenlijst!J25</f>
        <v>Van Engeland Rinus</v>
      </c>
      <c r="B25" s="75"/>
      <c r="C25" s="75"/>
      <c r="D25" s="75"/>
      <c r="E25" s="75" t="s">
        <v>382</v>
      </c>
      <c r="F25" s="75"/>
      <c r="G25" s="75"/>
      <c r="H25" s="75"/>
      <c r="I25" s="110" t="s">
        <v>275</v>
      </c>
      <c r="J25" s="75"/>
      <c r="K25" s="75"/>
      <c r="L25" s="75"/>
      <c r="M25" s="110" t="s">
        <v>248</v>
      </c>
      <c r="N25" s="75"/>
      <c r="O25" s="75"/>
      <c r="P25" s="75"/>
      <c r="Q25" s="66" t="s">
        <v>144</v>
      </c>
      <c r="R25" s="75"/>
      <c r="S25" s="75"/>
      <c r="T25" s="110" t="s">
        <v>275</v>
      </c>
      <c r="U25" s="75"/>
      <c r="V25" s="75"/>
      <c r="W25" s="75"/>
      <c r="X25" s="75"/>
      <c r="Y25" s="75" t="s">
        <v>229</v>
      </c>
    </row>
    <row r="26" spans="1:26" x14ac:dyDescent="0.3">
      <c r="A26" s="65" t="str">
        <f>Ledenlijst!J26</f>
        <v>Van Hout Ludo</v>
      </c>
      <c r="B26" s="75"/>
      <c r="C26" s="75"/>
      <c r="D26" s="79" t="s">
        <v>143</v>
      </c>
      <c r="E26" s="190"/>
      <c r="F26" s="75"/>
      <c r="G26" s="75"/>
      <c r="H26" s="75"/>
      <c r="I26" s="79"/>
      <c r="J26" s="75"/>
      <c r="K26" s="75"/>
      <c r="L26" s="75"/>
      <c r="M26" s="66"/>
      <c r="N26" s="75"/>
      <c r="O26" s="75"/>
      <c r="P26" s="75"/>
      <c r="Q26" s="75"/>
      <c r="R26" s="75"/>
      <c r="S26" s="75"/>
      <c r="T26" s="190"/>
      <c r="U26" s="75"/>
      <c r="V26" s="79" t="s">
        <v>278</v>
      </c>
      <c r="W26" s="79"/>
      <c r="X26" s="75"/>
      <c r="Y26" s="75"/>
      <c r="Z26" s="17" t="s">
        <v>229</v>
      </c>
    </row>
    <row r="27" spans="1:26" x14ac:dyDescent="0.3">
      <c r="A27" s="65" t="str">
        <f>Ledenlijst!J27</f>
        <v>Vandeneynde Jacky</v>
      </c>
      <c r="B27" s="75"/>
      <c r="C27" s="79"/>
      <c r="D27" s="75"/>
      <c r="E27" s="190"/>
      <c r="F27" s="75"/>
      <c r="G27" s="75"/>
      <c r="H27" s="75"/>
      <c r="I27" s="110" t="s">
        <v>248</v>
      </c>
      <c r="J27" s="75"/>
      <c r="K27" s="75"/>
      <c r="L27" s="79" t="s">
        <v>143</v>
      </c>
      <c r="M27" s="75"/>
      <c r="N27" s="75"/>
      <c r="O27" s="75"/>
      <c r="P27" s="75"/>
      <c r="Q27" s="75"/>
      <c r="R27" s="75"/>
      <c r="S27" s="75"/>
      <c r="T27" s="190"/>
      <c r="U27" s="110" t="s">
        <v>248</v>
      </c>
      <c r="V27" s="75"/>
      <c r="W27" s="79"/>
      <c r="X27" s="75"/>
      <c r="Y27" s="75"/>
    </row>
    <row r="28" spans="1:26" x14ac:dyDescent="0.3">
      <c r="A28" s="65" t="str">
        <f>Ledenlijst!J28</f>
        <v>Wouters Guido</v>
      </c>
      <c r="B28" s="75"/>
      <c r="C28" s="79"/>
      <c r="D28" s="75"/>
      <c r="E28" s="190"/>
      <c r="F28" s="75"/>
      <c r="G28" s="75"/>
      <c r="H28" s="75"/>
      <c r="I28" s="75"/>
      <c r="J28" s="75"/>
      <c r="K28" s="75"/>
      <c r="L28" s="75"/>
      <c r="M28" s="75"/>
      <c r="N28" s="75"/>
      <c r="O28" s="79"/>
      <c r="P28" s="75"/>
      <c r="Q28" s="75"/>
      <c r="R28" s="75"/>
      <c r="S28" s="75"/>
      <c r="T28" s="190"/>
      <c r="U28" s="75"/>
      <c r="V28" s="79"/>
      <c r="W28" s="75"/>
      <c r="X28" s="75"/>
      <c r="Y28" s="75"/>
    </row>
    <row r="29" spans="1:26" ht="8.4" customHeight="1" x14ac:dyDescent="0.3">
      <c r="A29" s="82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4"/>
      <c r="X29" s="83"/>
      <c r="Y29" s="83"/>
    </row>
    <row r="30" spans="1:26" x14ac:dyDescent="0.3">
      <c r="A30" s="67"/>
      <c r="B30" s="79"/>
      <c r="C30" s="79"/>
      <c r="D30" s="79"/>
      <c r="E30" s="79"/>
      <c r="F30" s="79"/>
      <c r="G30" s="79"/>
      <c r="H30" s="79"/>
      <c r="I30" s="79" t="s">
        <v>143</v>
      </c>
      <c r="J30" s="79"/>
      <c r="K30" s="79"/>
      <c r="L30" s="79" t="s">
        <v>143</v>
      </c>
      <c r="M30" s="110" t="s">
        <v>275</v>
      </c>
      <c r="N30" s="66"/>
      <c r="O30" s="79"/>
      <c r="P30" s="79"/>
      <c r="Q30" s="79" t="s">
        <v>143</v>
      </c>
      <c r="R30" s="79"/>
      <c r="S30" s="79"/>
      <c r="T30" s="79"/>
      <c r="U30" s="79"/>
      <c r="V30" s="79" t="s">
        <v>279</v>
      </c>
      <c r="W30" s="79"/>
      <c r="X30" s="79"/>
      <c r="Y30" s="79"/>
    </row>
    <row r="31" spans="1:26" x14ac:dyDescent="0.3">
      <c r="A31" s="67"/>
      <c r="B31" s="79"/>
      <c r="C31" s="79"/>
      <c r="D31" s="79"/>
      <c r="E31" s="79"/>
      <c r="F31" s="79"/>
      <c r="G31" s="79"/>
      <c r="H31" s="79"/>
      <c r="I31" s="79" t="s">
        <v>249</v>
      </c>
      <c r="J31" s="79"/>
      <c r="K31" s="79"/>
      <c r="L31" s="79"/>
      <c r="M31" s="110" t="s">
        <v>248</v>
      </c>
      <c r="N31" s="66"/>
      <c r="O31" s="79"/>
      <c r="P31" s="79"/>
      <c r="Q31" s="79" t="s">
        <v>144</v>
      </c>
      <c r="R31" s="79"/>
      <c r="S31" s="79"/>
      <c r="T31" s="79"/>
      <c r="U31" s="79"/>
      <c r="V31" s="79" t="s">
        <v>278</v>
      </c>
      <c r="W31" s="79"/>
      <c r="X31" s="79"/>
      <c r="Y31" s="79"/>
    </row>
    <row r="32" spans="1:26" x14ac:dyDescent="0.3">
      <c r="A32" s="67"/>
      <c r="C32" s="68"/>
      <c r="D32" s="68"/>
      <c r="E32" s="68"/>
      <c r="F32" s="68"/>
      <c r="G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78"/>
      <c r="X32" s="68"/>
      <c r="Y32" s="68"/>
    </row>
    <row r="33" spans="1:25" x14ac:dyDescent="0.3">
      <c r="A33" s="85" t="s">
        <v>146</v>
      </c>
      <c r="B33" s="68">
        <v>46011</v>
      </c>
      <c r="C33" s="87"/>
      <c r="D33" s="68">
        <v>45894</v>
      </c>
      <c r="E33" s="87">
        <v>45931</v>
      </c>
      <c r="F33" s="68"/>
      <c r="G33" s="88">
        <v>45908</v>
      </c>
      <c r="H33" s="87"/>
      <c r="I33" s="88">
        <v>46003</v>
      </c>
      <c r="J33" s="87"/>
      <c r="K33" s="87"/>
      <c r="L33" s="87">
        <v>46006</v>
      </c>
      <c r="M33" s="88">
        <v>46005</v>
      </c>
      <c r="N33" s="87"/>
      <c r="O33" s="87"/>
      <c r="P33" s="87"/>
      <c r="Q33" s="87">
        <v>46014</v>
      </c>
      <c r="R33" s="88"/>
      <c r="S33" s="87"/>
      <c r="T33" s="193">
        <v>45921</v>
      </c>
      <c r="U33" s="88">
        <v>45894</v>
      </c>
      <c r="V33" s="87">
        <v>46003</v>
      </c>
      <c r="W33" s="87"/>
      <c r="X33" s="87"/>
      <c r="Y33" s="88">
        <v>45920</v>
      </c>
    </row>
    <row r="34" spans="1:25" x14ac:dyDescent="0.3">
      <c r="A34" s="218" t="s">
        <v>147</v>
      </c>
      <c r="B34" s="68"/>
      <c r="C34" s="68"/>
      <c r="D34" s="68">
        <v>45891</v>
      </c>
      <c r="E34" s="68">
        <v>45920</v>
      </c>
      <c r="F34" s="68"/>
      <c r="G34" s="68">
        <v>45891</v>
      </c>
      <c r="H34" s="68"/>
      <c r="I34" s="68">
        <v>45986</v>
      </c>
      <c r="J34" s="68"/>
      <c r="K34" s="68"/>
      <c r="L34" s="68">
        <v>45986</v>
      </c>
      <c r="M34" s="68">
        <v>45986</v>
      </c>
      <c r="N34" s="68"/>
      <c r="O34" s="68"/>
      <c r="P34" s="68"/>
      <c r="Q34" s="68">
        <v>46001</v>
      </c>
      <c r="R34" s="68"/>
      <c r="S34" s="68"/>
      <c r="T34" s="68">
        <v>45920</v>
      </c>
      <c r="U34" s="68">
        <v>45891</v>
      </c>
      <c r="V34" s="68">
        <v>45986</v>
      </c>
      <c r="W34" s="68"/>
      <c r="X34" s="68"/>
      <c r="Y34" s="68">
        <v>45891</v>
      </c>
    </row>
    <row r="35" spans="1:25" x14ac:dyDescent="0.3">
      <c r="A35" s="65" t="s">
        <v>167</v>
      </c>
      <c r="B35" s="86">
        <v>46032</v>
      </c>
      <c r="C35" s="86"/>
      <c r="D35" s="86"/>
      <c r="E35" s="86">
        <v>45951</v>
      </c>
      <c r="F35" s="86"/>
      <c r="G35" s="86"/>
      <c r="H35" s="86"/>
      <c r="I35" s="86">
        <v>46031</v>
      </c>
      <c r="J35" s="86"/>
      <c r="K35" s="86"/>
      <c r="L35" s="86"/>
      <c r="M35" s="86">
        <v>46037</v>
      </c>
      <c r="N35" s="86"/>
      <c r="O35" s="86"/>
      <c r="P35" s="86"/>
      <c r="Q35" s="86">
        <v>46057</v>
      </c>
      <c r="R35" s="86"/>
      <c r="S35" s="86"/>
      <c r="T35" s="86">
        <v>45978</v>
      </c>
      <c r="U35" s="86"/>
      <c r="V35" s="86"/>
      <c r="W35" s="86"/>
      <c r="X35" s="86"/>
      <c r="Y35" s="86"/>
    </row>
    <row r="36" spans="1:25" x14ac:dyDescent="0.3">
      <c r="A36" s="96" t="s">
        <v>168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>
        <v>46051</v>
      </c>
      <c r="M36" s="86"/>
      <c r="N36" s="86"/>
      <c r="O36" s="86"/>
      <c r="P36" s="86"/>
      <c r="Q36" s="86">
        <v>46051</v>
      </c>
      <c r="R36" s="86"/>
      <c r="S36" s="86"/>
      <c r="T36" s="86"/>
      <c r="U36" s="86"/>
      <c r="V36" s="86"/>
      <c r="W36" s="86"/>
      <c r="X36" s="86"/>
      <c r="Y36" s="86"/>
    </row>
    <row r="37" spans="1:25" x14ac:dyDescent="0.3">
      <c r="A37" s="95" t="s">
        <v>428</v>
      </c>
      <c r="B37" s="86">
        <v>46069</v>
      </c>
      <c r="C37" s="86"/>
      <c r="D37" s="86"/>
      <c r="E37" s="86"/>
      <c r="F37" s="86"/>
      <c r="G37" s="86">
        <v>45985</v>
      </c>
      <c r="H37" s="86"/>
      <c r="I37" s="86">
        <v>46094</v>
      </c>
      <c r="J37" s="86"/>
      <c r="K37" s="86"/>
      <c r="L37" s="86"/>
      <c r="M37" s="86">
        <v>46056</v>
      </c>
      <c r="N37" s="86"/>
      <c r="O37" s="86"/>
      <c r="P37" s="86"/>
      <c r="Q37" s="86"/>
      <c r="R37" s="86"/>
      <c r="S37" s="86"/>
      <c r="T37" s="86"/>
      <c r="U37" s="86">
        <v>45950</v>
      </c>
      <c r="V37" s="86">
        <v>46099</v>
      </c>
      <c r="W37" s="86"/>
      <c r="X37" s="86"/>
      <c r="Y37" s="86"/>
    </row>
    <row r="38" spans="1:25" x14ac:dyDescent="0.3">
      <c r="A38" s="95" t="s">
        <v>429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>
        <v>46100</v>
      </c>
      <c r="Y38" s="86"/>
    </row>
    <row r="39" spans="1:25" x14ac:dyDescent="0.3">
      <c r="A39" s="67"/>
    </row>
    <row r="40" spans="1:25" x14ac:dyDescent="0.3">
      <c r="C40" s="17" t="s">
        <v>232</v>
      </c>
      <c r="F40" s="70"/>
      <c r="I40" s="17">
        <v>14</v>
      </c>
      <c r="J40" s="17">
        <v>14</v>
      </c>
      <c r="M40" s="17" t="s">
        <v>232</v>
      </c>
      <c r="R40" s="17" t="s">
        <v>232</v>
      </c>
      <c r="S40" s="17">
        <v>23</v>
      </c>
      <c r="U40" s="17">
        <v>14</v>
      </c>
      <c r="V40" s="17" t="s">
        <v>232</v>
      </c>
      <c r="W40" s="17" t="s">
        <v>222</v>
      </c>
      <c r="X40" s="17">
        <v>14</v>
      </c>
      <c r="Y40" s="17">
        <v>14</v>
      </c>
    </row>
    <row r="41" spans="1:25" x14ac:dyDescent="0.3">
      <c r="C41" s="17" t="s">
        <v>233</v>
      </c>
      <c r="I41" s="17">
        <v>16</v>
      </c>
      <c r="J41" s="17">
        <v>16</v>
      </c>
      <c r="M41" s="17" t="s">
        <v>233</v>
      </c>
      <c r="R41" s="17" t="s">
        <v>233</v>
      </c>
      <c r="S41" s="17">
        <v>26</v>
      </c>
      <c r="U41" s="17">
        <v>16</v>
      </c>
      <c r="X41" s="17">
        <v>16</v>
      </c>
      <c r="Y41" s="17">
        <v>16</v>
      </c>
    </row>
    <row r="42" spans="1:25" x14ac:dyDescent="0.3">
      <c r="C42" s="17">
        <v>20</v>
      </c>
      <c r="I42" s="17">
        <v>20</v>
      </c>
      <c r="J42" s="17">
        <v>20</v>
      </c>
      <c r="S42" s="17">
        <v>48</v>
      </c>
      <c r="U42" s="17">
        <v>20</v>
      </c>
      <c r="X42" s="17">
        <v>20</v>
      </c>
      <c r="Y42" s="17">
        <v>20</v>
      </c>
    </row>
    <row r="43" spans="1:25" x14ac:dyDescent="0.3">
      <c r="A43" s="69" t="s">
        <v>148</v>
      </c>
      <c r="C43" s="17">
        <v>30</v>
      </c>
      <c r="I43" s="17">
        <v>30</v>
      </c>
      <c r="J43" s="17">
        <v>30</v>
      </c>
      <c r="S43" s="17" t="s">
        <v>169</v>
      </c>
      <c r="U43" s="17">
        <v>30</v>
      </c>
      <c r="X43" s="17">
        <v>30</v>
      </c>
      <c r="Y43" s="17">
        <v>30</v>
      </c>
    </row>
    <row r="44" spans="1:25" ht="14.4" x14ac:dyDescent="0.3">
      <c r="A44" t="s">
        <v>430</v>
      </c>
    </row>
    <row r="45" spans="1:25" ht="14.4" x14ac:dyDescent="0.3">
      <c r="A45" t="s">
        <v>149</v>
      </c>
    </row>
    <row r="46" spans="1:25" ht="14.4" x14ac:dyDescent="0.3">
      <c r="A46"/>
    </row>
    <row r="47" spans="1:25" x14ac:dyDescent="0.3">
      <c r="A47" s="69" t="s">
        <v>150</v>
      </c>
      <c r="M47" s="191" t="s">
        <v>326</v>
      </c>
      <c r="N47" s="192"/>
      <c r="O47" s="192"/>
      <c r="P47" s="192"/>
      <c r="Q47" s="192"/>
      <c r="R47" s="192"/>
      <c r="S47"/>
      <c r="U47"/>
      <c r="W47"/>
    </row>
    <row r="48" spans="1:25" x14ac:dyDescent="0.3">
      <c r="A48" s="69" t="s">
        <v>151</v>
      </c>
      <c r="B48" s="17" t="s">
        <v>152</v>
      </c>
      <c r="M48"/>
      <c r="N48"/>
      <c r="O48" s="111"/>
      <c r="P48"/>
      <c r="Q48"/>
      <c r="R48"/>
      <c r="S48"/>
      <c r="U48"/>
      <c r="W48"/>
    </row>
    <row r="49" spans="1:26" ht="18" x14ac:dyDescent="0.3">
      <c r="A49" t="s">
        <v>153</v>
      </c>
      <c r="M49" s="109" t="s">
        <v>80</v>
      </c>
      <c r="N49" t="s">
        <v>327</v>
      </c>
      <c r="O49" s="111"/>
      <c r="P49" s="114">
        <v>45783</v>
      </c>
      <c r="Q49" s="114"/>
      <c r="R49"/>
      <c r="S49"/>
      <c r="U49"/>
      <c r="W49"/>
    </row>
    <row r="50" spans="1:26" ht="18" x14ac:dyDescent="0.3">
      <c r="A50" t="s">
        <v>154</v>
      </c>
      <c r="M50" s="109" t="s">
        <v>78</v>
      </c>
      <c r="N50" t="s">
        <v>248</v>
      </c>
      <c r="O50" s="111"/>
      <c r="P50"/>
      <c r="Q50"/>
      <c r="R50" t="s">
        <v>308</v>
      </c>
      <c r="S50" t="s">
        <v>312</v>
      </c>
      <c r="T50" t="s">
        <v>331</v>
      </c>
      <c r="V50"/>
      <c r="Z50"/>
    </row>
    <row r="51" spans="1:26" ht="18" x14ac:dyDescent="0.3">
      <c r="A51" t="s">
        <v>155</v>
      </c>
      <c r="M51" s="109" t="s">
        <v>328</v>
      </c>
      <c r="N51" t="s">
        <v>327</v>
      </c>
      <c r="O51" s="111"/>
      <c r="P51" s="114">
        <v>45807</v>
      </c>
      <c r="Q51" s="114"/>
      <c r="R51" t="s">
        <v>308</v>
      </c>
      <c r="S51" t="s">
        <v>312</v>
      </c>
      <c r="T51" t="s">
        <v>332</v>
      </c>
      <c r="V51"/>
      <c r="Z51"/>
    </row>
    <row r="52" spans="1:26" ht="18" x14ac:dyDescent="0.3">
      <c r="A52" t="s">
        <v>370</v>
      </c>
      <c r="M52" s="180" t="s">
        <v>47</v>
      </c>
      <c r="N52" t="s">
        <v>275</v>
      </c>
      <c r="O52" s="111"/>
      <c r="P52"/>
      <c r="Q52"/>
      <c r="R52" t="s">
        <v>316</v>
      </c>
      <c r="S52" t="s">
        <v>333</v>
      </c>
      <c r="T52" t="s">
        <v>334</v>
      </c>
      <c r="V52"/>
      <c r="Z52"/>
    </row>
    <row r="53" spans="1:26" ht="18" x14ac:dyDescent="0.3">
      <c r="A53" t="s">
        <v>156</v>
      </c>
      <c r="M53" s="109" t="s">
        <v>25</v>
      </c>
      <c r="N53" t="s">
        <v>143</v>
      </c>
      <c r="O53" s="111"/>
      <c r="P53"/>
      <c r="Q53"/>
      <c r="R53" t="s">
        <v>308</v>
      </c>
      <c r="S53" t="s">
        <v>315</v>
      </c>
      <c r="T53" t="s">
        <v>334</v>
      </c>
      <c r="U53" s="70">
        <v>45839</v>
      </c>
      <c r="V53"/>
      <c r="Z53"/>
    </row>
    <row r="54" spans="1:26" x14ac:dyDescent="0.3">
      <c r="A54" s="69" t="s">
        <v>157</v>
      </c>
      <c r="M54"/>
      <c r="N54" s="111" t="s">
        <v>144</v>
      </c>
      <c r="O54" s="111"/>
      <c r="P54"/>
      <c r="Q54"/>
      <c r="R54" t="s">
        <v>338</v>
      </c>
      <c r="S54" t="s">
        <v>339</v>
      </c>
      <c r="T54" t="s">
        <v>340</v>
      </c>
      <c r="U54" s="70">
        <v>45847</v>
      </c>
      <c r="V54"/>
      <c r="Z54"/>
    </row>
    <row r="55" spans="1:26" ht="18" x14ac:dyDescent="0.3">
      <c r="A55" t="s">
        <v>158</v>
      </c>
      <c r="M55" s="109" t="s">
        <v>9</v>
      </c>
      <c r="N55" t="s">
        <v>248</v>
      </c>
      <c r="O55" s="111" t="s">
        <v>330</v>
      </c>
      <c r="P55"/>
      <c r="Q55"/>
      <c r="R55" t="s">
        <v>341</v>
      </c>
      <c r="S55" t="s">
        <v>312</v>
      </c>
      <c r="T55" t="s">
        <v>315</v>
      </c>
      <c r="V55"/>
      <c r="Z55"/>
    </row>
    <row r="56" spans="1:26" x14ac:dyDescent="0.3">
      <c r="M56"/>
      <c r="N56"/>
      <c r="O56" s="111"/>
      <c r="P56"/>
      <c r="Q56"/>
      <c r="R56"/>
      <c r="S56"/>
      <c r="T56"/>
      <c r="V56"/>
      <c r="Z56"/>
    </row>
    <row r="57" spans="1:26" x14ac:dyDescent="0.3">
      <c r="M57"/>
      <c r="N57"/>
      <c r="O57" s="111"/>
      <c r="P57"/>
      <c r="Q57"/>
      <c r="R57"/>
      <c r="S57"/>
      <c r="T57"/>
      <c r="V57"/>
      <c r="Z57"/>
    </row>
    <row r="58" spans="1:26" ht="18" x14ac:dyDescent="0.3">
      <c r="M58" s="109" t="s">
        <v>342</v>
      </c>
      <c r="N58" t="s">
        <v>275</v>
      </c>
      <c r="O58" s="111"/>
      <c r="P58"/>
      <c r="Q58"/>
      <c r="R58" t="s">
        <v>300</v>
      </c>
      <c r="S58" t="s">
        <v>367</v>
      </c>
      <c r="T58" s="111" t="s">
        <v>312</v>
      </c>
      <c r="U58" s="70">
        <v>45887</v>
      </c>
      <c r="V58"/>
      <c r="Z58"/>
    </row>
    <row r="59" spans="1:26" x14ac:dyDescent="0.3">
      <c r="M59"/>
      <c r="N59" t="s">
        <v>248</v>
      </c>
      <c r="O59" s="111"/>
      <c r="P59"/>
      <c r="Q59"/>
      <c r="R59" t="s">
        <v>353</v>
      </c>
      <c r="S59" t="s">
        <v>308</v>
      </c>
      <c r="T59" t="s">
        <v>334</v>
      </c>
      <c r="U59" s="70">
        <v>45874</v>
      </c>
      <c r="V59"/>
      <c r="Z59"/>
    </row>
    <row r="60" spans="1:26" x14ac:dyDescent="0.3">
      <c r="M60"/>
      <c r="N60" t="s">
        <v>248</v>
      </c>
      <c r="O60" s="111"/>
      <c r="P60"/>
      <c r="Q60"/>
      <c r="R60" t="s">
        <v>320</v>
      </c>
      <c r="S60" t="s">
        <v>356</v>
      </c>
      <c r="T60" t="s">
        <v>337</v>
      </c>
      <c r="U60" s="70">
        <v>45876</v>
      </c>
      <c r="V60" t="s">
        <v>32</v>
      </c>
      <c r="Z60"/>
    </row>
    <row r="61" spans="1:26" x14ac:dyDescent="0.3">
      <c r="M61"/>
      <c r="N61"/>
      <c r="O61" s="111"/>
      <c r="P61"/>
      <c r="Q61"/>
      <c r="R61"/>
      <c r="S61"/>
      <c r="U61"/>
      <c r="W61" t="s">
        <v>85</v>
      </c>
    </row>
    <row r="63" spans="1:26" x14ac:dyDescent="0.3">
      <c r="M63" s="207"/>
      <c r="N63" s="17" t="s">
        <v>427</v>
      </c>
    </row>
  </sheetData>
  <phoneticPr fontId="35" type="noConversion"/>
  <conditionalFormatting sqref="A2:H2 N2:Z2 A4:A39 Z21:Z35 B30:M31 O30:Y31 B35:B37 W37:X37 V37:V39 J2:K2 L2:L3 Q19 P24 C36:X36 B36:V38 Y36:Y38 C32:Y35 B35:D35">
    <cfRule type="containsText" dxfId="3" priority="346" operator="containsText" text="AB3">
      <formula>NOT(ISERROR(SEARCH("AB3",A2)))</formula>
    </cfRule>
  </conditionalFormatting>
  <conditionalFormatting sqref="A2:H3 N2:Z2 Q2:Q4 N3:P4 R3:U4 A4:A37 E4:E34 Z21:Z49 B30:M31 O30:Q31 B32:Q34 R5:Y34 R37:S39 U39:Y39 R40:Y46 T40:T1048576 U37:X38 R36:X36 Y36:Y38 E36:E1048576 B36:V38 B35:Y35">
    <cfRule type="containsText" dxfId="2" priority="345" operator="containsText" text="AB LR">
      <formula>NOT(ISERROR(SEARCH("AB LR",A2)))</formula>
    </cfRule>
  </conditionalFormatting>
  <conditionalFormatting sqref="A1:Y1 N2:Z2 A2:H3 J2:L3 V2:V3 N3:P3 R3:U3 W3:Y3 Z4:Z6 G5 V5:V27 B10:C10 F10 U10:Y16 Z12:Z13 H15:M15 B15:G16 Z16:Z19 P17:T17 B21:Q22 R24:T25 B25:Q25 B26:L26 B27:H27 J27:U27 B28:Y28 C29:Y29 B29:B31 B30:M31 M49:M53 M55 A4:A39 O30:Y31 Q19 P24 Q2:Q4 B35:B37 W37:X37 V37:V39 C36:X36 B36:V38 Y36:Y38 C32:Y35 B35:D35">
    <cfRule type="containsText" dxfId="1" priority="556" operator="containsText" text="AB1">
      <formula>NOT(ISERROR(SEARCH("AB1",A1)))</formula>
    </cfRule>
  </conditionalFormatting>
  <conditionalFormatting sqref="B8">
    <cfRule type="containsText" dxfId="463" priority="63" operator="containsText" text="AB2">
      <formula>NOT(ISERROR(SEARCH("AB2",B8)))</formula>
    </cfRule>
    <cfRule type="containsText" dxfId="462" priority="64" operator="containsText" text="AB1">
      <formula>NOT(ISERROR(SEARCH("AB1",B8)))</formula>
    </cfRule>
    <cfRule type="containsText" dxfId="461" priority="65" operator="containsText" text="AB3">
      <formula>NOT(ISERROR(SEARCH("AB3",B8)))</formula>
    </cfRule>
    <cfRule type="containsText" dxfId="460" priority="66" operator="containsText" text="AB2">
      <formula>NOT(ISERROR(SEARCH("AB2",B8)))</formula>
    </cfRule>
    <cfRule type="containsText" dxfId="459" priority="67" operator="containsText" text="AB1">
      <formula>NOT(ISERROR(SEARCH("AB1",B8)))</formula>
    </cfRule>
    <cfRule type="containsText" dxfId="458" priority="68" operator="containsText" text="AB3">
      <formula>NOT(ISERROR(SEARCH("AB3",B8)))</formula>
    </cfRule>
  </conditionalFormatting>
  <conditionalFormatting sqref="B8:B9">
    <cfRule type="containsText" dxfId="457" priority="53" operator="containsText" text="AB LR">
      <formula>NOT(ISERROR(SEARCH("AB LR",B8)))</formula>
    </cfRule>
    <cfRule type="containsText" dxfId="456" priority="60" operator="containsText" text="AB3">
      <formula>NOT(ISERROR(SEARCH("AB3",B8)))</formula>
    </cfRule>
  </conditionalFormatting>
  <conditionalFormatting sqref="B9">
    <cfRule type="containsText" dxfId="455" priority="54" operator="containsText" text="AB3">
      <formula>NOT(ISERROR(SEARCH("AB3",B9)))</formula>
    </cfRule>
    <cfRule type="containsText" dxfId="454" priority="55" operator="containsText" text="AB2">
      <formula>NOT(ISERROR(SEARCH("AB2",B9)))</formula>
    </cfRule>
    <cfRule type="containsText" dxfId="453" priority="56" operator="containsText" text="AB1">
      <formula>NOT(ISERROR(SEARCH("AB1",B9)))</formula>
    </cfRule>
    <cfRule type="containsText" dxfId="452" priority="57" operator="containsText" text="AB3">
      <formula>NOT(ISERROR(SEARCH("AB3",B9)))</formula>
    </cfRule>
    <cfRule type="containsText" dxfId="451" priority="58" operator="containsText" text="AB2">
      <formula>NOT(ISERROR(SEARCH("AB2",B9)))</formula>
    </cfRule>
    <cfRule type="containsText" dxfId="450" priority="59" operator="containsText" text="AB1">
      <formula>NOT(ISERROR(SEARCH("AB1",B9)))</formula>
    </cfRule>
  </conditionalFormatting>
  <conditionalFormatting sqref="B19">
    <cfRule type="containsText" dxfId="449" priority="82" operator="containsText" text="AB3">
      <formula>NOT(ISERROR(SEARCH("AB3",B19)))</formula>
    </cfRule>
    <cfRule type="containsText" dxfId="448" priority="83" operator="containsText" text="AB2">
      <formula>NOT(ISERROR(SEARCH("AB2",B19)))</formula>
    </cfRule>
    <cfRule type="containsText" dxfId="447" priority="84" operator="containsText" text="AB1">
      <formula>NOT(ISERROR(SEARCH("AB1",B19)))</formula>
    </cfRule>
    <cfRule type="containsText" dxfId="446" priority="85" operator="containsText" text="AB3">
      <formula>NOT(ISERROR(SEARCH("AB3",B19)))</formula>
    </cfRule>
    <cfRule type="containsText" dxfId="445" priority="86" operator="containsText" text="AB2">
      <formula>NOT(ISERROR(SEARCH("AB2",B19)))</formula>
    </cfRule>
    <cfRule type="containsText" dxfId="444" priority="87" operator="containsText" text="AB1">
      <formula>NOT(ISERROR(SEARCH("AB1",B19)))</formula>
    </cfRule>
    <cfRule type="containsText" dxfId="443" priority="88" operator="containsText" text="AB3">
      <formula>NOT(ISERROR(SEARCH("AB3",B19)))</formula>
    </cfRule>
    <cfRule type="containsText" dxfId="442" priority="89" operator="containsText" text="AB2">
      <formula>NOT(ISERROR(SEARCH("AB2",B19)))</formula>
    </cfRule>
    <cfRule type="containsText" dxfId="441" priority="90" operator="containsText" text="AB1">
      <formula>NOT(ISERROR(SEARCH("AB1",B19)))</formula>
    </cfRule>
    <cfRule type="containsText" dxfId="440" priority="91" operator="containsText" text="AB3">
      <formula>NOT(ISERROR(SEARCH("AB3",B19)))</formula>
    </cfRule>
    <cfRule type="containsText" dxfId="439" priority="92" operator="containsText" text="AB2">
      <formula>NOT(ISERROR(SEARCH("AB2",B19)))</formula>
    </cfRule>
    <cfRule type="containsText" dxfId="438" priority="93" operator="containsText" text="AB1">
      <formula>NOT(ISERROR(SEARCH("AB1",B19)))</formula>
    </cfRule>
    <cfRule type="containsText" dxfId="437" priority="94" operator="containsText" text="AB3">
      <formula>NOT(ISERROR(SEARCH("AB3",B19)))</formula>
    </cfRule>
    <cfRule type="containsText" dxfId="436" priority="95" operator="containsText" text="AB2">
      <formula>NOT(ISERROR(SEARCH("AB2",B19)))</formula>
    </cfRule>
    <cfRule type="containsText" dxfId="435" priority="96" operator="containsText" text="AB1">
      <formula>NOT(ISERROR(SEARCH("AB1",B19)))</formula>
    </cfRule>
    <cfRule type="containsText" dxfId="434" priority="97" operator="containsText" text="AB3">
      <formula>NOT(ISERROR(SEARCH("AB3",B19)))</formula>
    </cfRule>
    <cfRule type="containsText" dxfId="433" priority="98" operator="containsText" text="AB2">
      <formula>NOT(ISERROR(SEARCH("AB2",B19)))</formula>
    </cfRule>
    <cfRule type="containsText" dxfId="432" priority="99" operator="containsText" text="AB1">
      <formula>NOT(ISERROR(SEARCH("AB1",B19)))</formula>
    </cfRule>
    <cfRule type="containsText" dxfId="431" priority="100" operator="containsText" text="AB3">
      <formula>NOT(ISERROR(SEARCH("AB3",B19)))</formula>
    </cfRule>
    <cfRule type="containsText" dxfId="430" priority="101" operator="containsText" text="AB2">
      <formula>NOT(ISERROR(SEARCH("AB2",B19)))</formula>
    </cfRule>
    <cfRule type="containsText" dxfId="429" priority="102" operator="containsText" text="AB1">
      <formula>NOT(ISERROR(SEARCH("AB1",B19)))</formula>
    </cfRule>
  </conditionalFormatting>
  <conditionalFormatting sqref="B19:B20">
    <cfRule type="containsText" dxfId="428" priority="76" operator="containsText" text="AB3">
      <formula>NOT(ISERROR(SEARCH("AB3",B19)))</formula>
    </cfRule>
    <cfRule type="containsText" dxfId="427" priority="77" operator="containsText" text="AB2">
      <formula>NOT(ISERROR(SEARCH("AB2",B19)))</formula>
    </cfRule>
    <cfRule type="containsText" dxfId="426" priority="78" operator="containsText" text="AB1">
      <formula>NOT(ISERROR(SEARCH("AB1",B19)))</formula>
    </cfRule>
  </conditionalFormatting>
  <conditionalFormatting sqref="B20">
    <cfRule type="containsText" dxfId="425" priority="69" operator="containsText" text="AB LR">
      <formula>NOT(ISERROR(SEARCH("AB LR",B20)))</formula>
    </cfRule>
    <cfRule type="containsText" dxfId="424" priority="70" operator="containsText" text="AB3">
      <formula>NOT(ISERROR(SEARCH("AB3",B20)))</formula>
    </cfRule>
    <cfRule type="containsText" dxfId="423" priority="71" operator="containsText" text="AB2">
      <formula>NOT(ISERROR(SEARCH("AB2",B20)))</formula>
    </cfRule>
    <cfRule type="containsText" dxfId="422" priority="72" operator="containsText" text="AB1">
      <formula>NOT(ISERROR(SEARCH("AB1",B20)))</formula>
    </cfRule>
    <cfRule type="containsText" dxfId="421" priority="73" operator="containsText" text="AB3">
      <formula>NOT(ISERROR(SEARCH("AB3",B20)))</formula>
    </cfRule>
    <cfRule type="containsText" dxfId="420" priority="74" operator="containsText" text="AB2">
      <formula>NOT(ISERROR(SEARCH("AB2",B20)))</formula>
    </cfRule>
    <cfRule type="containsText" dxfId="419" priority="75" operator="containsText" text="AB1">
      <formula>NOT(ISERROR(SEARCH("AB1",B20)))</formula>
    </cfRule>
  </conditionalFormatting>
  <conditionalFormatting sqref="B22">
    <cfRule type="containsText" dxfId="418" priority="103" operator="containsText" text="AB3">
      <formula>NOT(ISERROR(SEARCH("AB3",B22)))</formula>
    </cfRule>
    <cfRule type="containsText" dxfId="417" priority="104" operator="containsText" text="AB2">
      <formula>NOT(ISERROR(SEARCH("AB2",B22)))</formula>
    </cfRule>
    <cfRule type="containsText" dxfId="416" priority="105" operator="containsText" text="AB1">
      <formula>NOT(ISERROR(SEARCH("AB1",B22)))</formula>
    </cfRule>
    <cfRule type="containsText" dxfId="415" priority="106" operator="containsText" text="AB3">
      <formula>NOT(ISERROR(SEARCH("AB3",B22)))</formula>
    </cfRule>
    <cfRule type="containsText" dxfId="414" priority="107" operator="containsText" text="AB2">
      <formula>NOT(ISERROR(SEARCH("AB2",B22)))</formula>
    </cfRule>
    <cfRule type="containsText" dxfId="413" priority="108" operator="containsText" text="AB1">
      <formula>NOT(ISERROR(SEARCH("AB1",B22)))</formula>
    </cfRule>
    <cfRule type="containsText" dxfId="412" priority="109" operator="containsText" text="AB3">
      <formula>NOT(ISERROR(SEARCH("AB3",B22)))</formula>
    </cfRule>
    <cfRule type="containsText" dxfId="411" priority="110" operator="containsText" text="AB2">
      <formula>NOT(ISERROR(SEARCH("AB2",B22)))</formula>
    </cfRule>
    <cfRule type="containsText" dxfId="410" priority="111" operator="containsText" text="AB1">
      <formula>NOT(ISERROR(SEARCH("AB1",B22)))</formula>
    </cfRule>
    <cfRule type="containsText" dxfId="409" priority="112" operator="containsText" text="AB3">
      <formula>NOT(ISERROR(SEARCH("AB3",B22)))</formula>
    </cfRule>
    <cfRule type="containsText" dxfId="408" priority="113" operator="containsText" text="AB2">
      <formula>NOT(ISERROR(SEARCH("AB2",B22)))</formula>
    </cfRule>
    <cfRule type="containsText" dxfId="407" priority="114" operator="containsText" text="AB1">
      <formula>NOT(ISERROR(SEARCH("AB1",B22)))</formula>
    </cfRule>
    <cfRule type="containsText" dxfId="406" priority="115" operator="containsText" text="AB3">
      <formula>NOT(ISERROR(SEARCH("AB3",B22)))</formula>
    </cfRule>
    <cfRule type="containsText" dxfId="405" priority="116" operator="containsText" text="AB2">
      <formula>NOT(ISERROR(SEARCH("AB2",B22)))</formula>
    </cfRule>
    <cfRule type="containsText" dxfId="404" priority="117" operator="containsText" text="AB1">
      <formula>NOT(ISERROR(SEARCH("AB1",B22)))</formula>
    </cfRule>
    <cfRule type="containsText" dxfId="403" priority="118" operator="containsText" text="AB3">
      <formula>NOT(ISERROR(SEARCH("AB3",B22)))</formula>
    </cfRule>
    <cfRule type="containsText" dxfId="402" priority="119" operator="containsText" text="AB2">
      <formula>NOT(ISERROR(SEARCH("AB2",B22)))</formula>
    </cfRule>
    <cfRule type="containsText" dxfId="401" priority="120" operator="containsText" text="AB1">
      <formula>NOT(ISERROR(SEARCH("AB1",B22)))</formula>
    </cfRule>
    <cfRule type="containsText" dxfId="400" priority="121" operator="containsText" text="AB3">
      <formula>NOT(ISERROR(SEARCH("AB3",B22)))</formula>
    </cfRule>
    <cfRule type="containsText" dxfId="399" priority="122" operator="containsText" text="AB2">
      <formula>NOT(ISERROR(SEARCH("AB2",B22)))</formula>
    </cfRule>
    <cfRule type="containsText" dxfId="398" priority="123" operator="containsText" text="AB1">
      <formula>NOT(ISERROR(SEARCH("AB1",B22)))</formula>
    </cfRule>
  </conditionalFormatting>
  <conditionalFormatting sqref="B22:B23">
    <cfRule type="containsText" dxfId="397" priority="124" operator="containsText" text="AB3">
      <formula>NOT(ISERROR(SEARCH("AB3",B22)))</formula>
    </cfRule>
    <cfRule type="containsText" dxfId="396" priority="125" operator="containsText" text="AB2">
      <formula>NOT(ISERROR(SEARCH("AB2",B22)))</formula>
    </cfRule>
    <cfRule type="containsText" dxfId="395" priority="126" operator="containsText" text="AB1">
      <formula>NOT(ISERROR(SEARCH("AB1",B22)))</formula>
    </cfRule>
  </conditionalFormatting>
  <conditionalFormatting sqref="B23">
    <cfRule type="containsText" dxfId="394" priority="130" operator="containsText" text="AB3">
      <formula>NOT(ISERROR(SEARCH("AB3",B23)))</formula>
    </cfRule>
    <cfRule type="containsText" dxfId="393" priority="131" operator="containsText" text="AB2">
      <formula>NOT(ISERROR(SEARCH("AB2",B23)))</formula>
    </cfRule>
    <cfRule type="containsText" dxfId="392" priority="132" operator="containsText" text="AB1">
      <formula>NOT(ISERROR(SEARCH("AB1",B23)))</formula>
    </cfRule>
    <cfRule type="containsText" dxfId="391" priority="133" operator="containsText" text="AB3">
      <formula>NOT(ISERROR(SEARCH("AB3",B23)))</formula>
    </cfRule>
    <cfRule type="containsText" dxfId="390" priority="134" operator="containsText" text="AB2">
      <formula>NOT(ISERROR(SEARCH("AB2",B23)))</formula>
    </cfRule>
    <cfRule type="containsText" dxfId="389" priority="135" operator="containsText" text="AB1">
      <formula>NOT(ISERROR(SEARCH("AB1",B23)))</formula>
    </cfRule>
    <cfRule type="containsText" dxfId="388" priority="136" operator="containsText" text="AB3">
      <formula>NOT(ISERROR(SEARCH("AB3",B23)))</formula>
    </cfRule>
    <cfRule type="containsText" dxfId="387" priority="137" operator="containsText" text="AB2">
      <formula>NOT(ISERROR(SEARCH("AB2",B23)))</formula>
    </cfRule>
    <cfRule type="containsText" dxfId="386" priority="138" operator="containsText" text="AB1">
      <formula>NOT(ISERROR(SEARCH("AB1",B23)))</formula>
    </cfRule>
    <cfRule type="containsText" dxfId="385" priority="139" operator="containsText" text="AB3">
      <formula>NOT(ISERROR(SEARCH("AB3",B23)))</formula>
    </cfRule>
    <cfRule type="containsText" dxfId="384" priority="140" operator="containsText" text="AB2">
      <formula>NOT(ISERROR(SEARCH("AB2",B23)))</formula>
    </cfRule>
    <cfRule type="containsText" dxfId="383" priority="141" operator="containsText" text="AB1">
      <formula>NOT(ISERROR(SEARCH("AB1",B23)))</formula>
    </cfRule>
    <cfRule type="containsText" dxfId="382" priority="142" operator="containsText" text="AB3">
      <formula>NOT(ISERROR(SEARCH("AB3",B23)))</formula>
    </cfRule>
    <cfRule type="containsText" dxfId="381" priority="143" operator="containsText" text="AB2">
      <formula>NOT(ISERROR(SEARCH("AB2",B23)))</formula>
    </cfRule>
    <cfRule type="containsText" dxfId="380" priority="144" operator="containsText" text="AB1">
      <formula>NOT(ISERROR(SEARCH("AB1",B23)))</formula>
    </cfRule>
    <cfRule type="containsText" dxfId="379" priority="145" operator="containsText" text="AB3">
      <formula>NOT(ISERROR(SEARCH("AB3",B23)))</formula>
    </cfRule>
    <cfRule type="containsText" dxfId="378" priority="146" operator="containsText" text="AB2">
      <formula>NOT(ISERROR(SEARCH("AB2",B23)))</formula>
    </cfRule>
    <cfRule type="containsText" dxfId="377" priority="147" operator="containsText" text="AB1">
      <formula>NOT(ISERROR(SEARCH("AB1",B23)))</formula>
    </cfRule>
    <cfRule type="containsText" dxfId="376" priority="148" operator="containsText" text="AB3">
      <formula>NOT(ISERROR(SEARCH("AB3",B23)))</formula>
    </cfRule>
    <cfRule type="containsText" dxfId="375" priority="149" operator="containsText" text="AB2">
      <formula>NOT(ISERROR(SEARCH("AB2",B23)))</formula>
    </cfRule>
    <cfRule type="containsText" dxfId="374" priority="150" operator="containsText" text="AB1">
      <formula>NOT(ISERROR(SEARCH("AB1",B23)))</formula>
    </cfRule>
  </conditionalFormatting>
  <conditionalFormatting sqref="B36">
    <cfRule type="containsText" dxfId="373" priority="22" operator="containsText" text="AB3">
      <formula>NOT(ISERROR(SEARCH("AB3",B36)))</formula>
    </cfRule>
    <cfRule type="containsText" dxfId="372" priority="23" operator="containsText" text="AB2">
      <formula>NOT(ISERROR(SEARCH("AB2",B36)))</formula>
    </cfRule>
  </conditionalFormatting>
  <conditionalFormatting sqref="B4:H4 T4:T28 B5:Q6 R6:Y9 E6:E28 N7:Q9 Z8:Z9 H10:Q10 R10:T16 O15:Q15 U17:Y25 O18:Q20 R18:T23 O23:Q23 N26:T26 A4:A39 P24 B30:M31 O30:Y31 B35:B37 W37:X37 V37:V39 Z21:Z35 C36:X36 B36:V38 Y36:Y38 C32:Y35 B35:D35">
    <cfRule type="containsText" dxfId="0" priority="570" operator="containsText" text="AB2">
      <formula>NOT(ISERROR(SEARCH("AB2",A4)))</formula>
    </cfRule>
  </conditionalFormatting>
  <conditionalFormatting sqref="B4:H4 T4:T28 B5:Q6 R6:Y9 E6:E28 N7:Q9 Z8:Z9 H10:Q10 R10:T16 O15:Q15 U17:Y25 O18:Q20 R18:T23 O23:Q23 N26:T26 M30">
    <cfRule type="containsText" dxfId="371" priority="571" operator="containsText" text="AB1">
      <formula>NOT(ISERROR(SEARCH("AB1",B4)))</formula>
    </cfRule>
  </conditionalFormatting>
  <conditionalFormatting sqref="B18:K18 B19:L19 C20:M20 B23:H23 N18:N19 H24:N24">
    <cfRule type="containsText" dxfId="370" priority="686" operator="containsText" text="AB3">
      <formula>NOT(ISERROR(SEARCH("AB3",B18)))</formula>
    </cfRule>
  </conditionalFormatting>
  <conditionalFormatting sqref="B18:K18 N18:N19 B19:L19 C20:M20 B23:H23 H24:N24">
    <cfRule type="containsText" dxfId="369" priority="687" operator="containsText" text="AB2">
      <formula>NOT(ISERROR(SEARCH("AB2",B18)))</formula>
    </cfRule>
    <cfRule type="containsText" dxfId="368" priority="688" operator="containsText" text="AB1">
      <formula>NOT(ISERROR(SEARCH("AB1",B18)))</formula>
    </cfRule>
  </conditionalFormatting>
  <conditionalFormatting sqref="B7:L9 B17:N17 G22 R4:U4 E4:E5 R5:Y5 B11:Q11 B12:P12 B13:F13 B14:Q14 N2:Z2 J4:L4 N4:P4 W4:Y4 A2:H2 J2:L2 I30">
    <cfRule type="containsText" dxfId="367" priority="710" operator="containsText" text="AB2">
      <formula>NOT(ISERROR(SEARCH("AB2",A2)))</formula>
    </cfRule>
  </conditionalFormatting>
  <conditionalFormatting sqref="B7:L9 B17:N17 G22">
    <cfRule type="containsText" dxfId="366" priority="709" operator="containsText" text="AB3">
      <formula>NOT(ISERROR(SEARCH("AB3",B7)))</formula>
    </cfRule>
  </conditionalFormatting>
  <conditionalFormatting sqref="B12:P12 A1:Y1 Q2 V2:V3 A3:H3 J3:K3 N3:P4 R3:U4 W3:Y4 Q4 E4:E28 T4:T28 B5:Q6 R5:Y9 V5:V27 B10:C10 F10 D15:E15 Z16:Z19 U17:Y25 O18:Q20 C29:Y29 B4:H4 N7:Q9 Z8:Z9 H10:Q10 B11:Q11 B13:F13 B14:Q14 O15:Q15 N26:T26 J4:L4 O23:Q23">
    <cfRule type="containsText" dxfId="365" priority="569" operator="containsText" text="AB3">
      <formula>NOT(ISERROR(SEARCH("AB3",A1)))</formula>
    </cfRule>
  </conditionalFormatting>
  <conditionalFormatting sqref="B25:Q26 A2 Q19 B24:P24 G15:Q17 B12:P12 A1:Y1 W3:Y4 B11:Q11 B13:F13 B14:Q14 Z16:Z19 S47:Y47 A48:D1048576 F48:Y1048576">
    <cfRule type="containsText" dxfId="364" priority="392" operator="containsText" text="AB LR">
      <formula>NOT(ISERROR(SEARCH("AB LR",A1)))</formula>
    </cfRule>
  </conditionalFormatting>
  <conditionalFormatting sqref="B27:Q29">
    <cfRule type="containsText" dxfId="363" priority="303" operator="containsText" text="AB LR">
      <formula>NOT(ISERROR(SEARCH("AB LR",B27)))</formula>
    </cfRule>
  </conditionalFormatting>
  <conditionalFormatting sqref="B34:Y34">
    <cfRule type="cellIs" dxfId="362" priority="707" operator="equal">
      <formula>0</formula>
    </cfRule>
    <cfRule type="cellIs" dxfId="361" priority="708" operator="notEqual">
      <formula>0</formula>
    </cfRule>
  </conditionalFormatting>
  <conditionalFormatting sqref="D2:E2">
    <cfRule type="containsText" dxfId="360" priority="342" operator="containsText" text="AB3">
      <formula>NOT(ISERROR(SEARCH("AB3",D2)))</formula>
    </cfRule>
    <cfRule type="containsText" dxfId="359" priority="343" operator="containsText" text="AB2">
      <formula>NOT(ISERROR(SEARCH("AB2",D2)))</formula>
    </cfRule>
    <cfRule type="containsText" dxfId="358" priority="344" operator="containsText" text="AB1">
      <formula>NOT(ISERROR(SEARCH("AB1",D2)))</formula>
    </cfRule>
  </conditionalFormatting>
  <conditionalFormatting sqref="D20:E20">
    <cfRule type="containsText" dxfId="357" priority="490" operator="containsText" text="AB3">
      <formula>NOT(ISERROR(SEARCH("AB3",D20)))</formula>
    </cfRule>
    <cfRule type="containsText" dxfId="356" priority="491" operator="containsText" text="AB2">
      <formula>NOT(ISERROR(SEARCH("AB2",D20)))</formula>
    </cfRule>
    <cfRule type="containsText" dxfId="355" priority="492" operator="containsText" text="AB1">
      <formula>NOT(ISERROR(SEARCH("AB1",D20)))</formula>
    </cfRule>
  </conditionalFormatting>
  <conditionalFormatting sqref="D23:E23">
    <cfRule type="containsText" dxfId="354" priority="487" operator="containsText" text="AB3">
      <formula>NOT(ISERROR(SEARCH("AB3",D23)))</formula>
    </cfRule>
    <cfRule type="containsText" dxfId="353" priority="488" operator="containsText" text="AB2">
      <formula>NOT(ISERROR(SEARCH("AB2",D23)))</formula>
    </cfRule>
    <cfRule type="containsText" dxfId="352" priority="489" operator="containsText" text="AB1">
      <formula>NOT(ISERROR(SEARCH("AB1",D23)))</formula>
    </cfRule>
  </conditionalFormatting>
  <conditionalFormatting sqref="D31:E31">
    <cfRule type="containsText" dxfId="351" priority="517" operator="containsText" text="AB3">
      <formula>NOT(ISERROR(SEARCH("AB3",D31)))</formula>
    </cfRule>
    <cfRule type="containsText" dxfId="350" priority="518" operator="containsText" text="AB2">
      <formula>NOT(ISERROR(SEARCH("AB2",D31)))</formula>
    </cfRule>
    <cfRule type="containsText" dxfId="349" priority="519" operator="containsText" text="AB1">
      <formula>NOT(ISERROR(SEARCH("AB1",D31)))</formula>
    </cfRule>
  </conditionalFormatting>
  <conditionalFormatting sqref="E1 Y1 D15:E15">
    <cfRule type="containsText" dxfId="348" priority="484" operator="containsText" text="AB3">
      <formula>NOT(ISERROR(SEARCH("AB3",D1)))</formula>
    </cfRule>
    <cfRule type="containsText" dxfId="347" priority="485" operator="containsText" text="AB2">
      <formula>NOT(ISERROR(SEARCH("AB2",D1)))</formula>
    </cfRule>
    <cfRule type="containsText" dxfId="346" priority="486" operator="containsText" text="AB1">
      <formula>NOT(ISERROR(SEARCH("AB1",D1)))</formula>
    </cfRule>
  </conditionalFormatting>
  <conditionalFormatting sqref="E1">
    <cfRule type="containsText" dxfId="345" priority="417" operator="containsText" text="AB3">
      <formula>NOT(ISERROR(SEARCH("AB3",E1)))</formula>
    </cfRule>
    <cfRule type="containsText" dxfId="344" priority="418" operator="containsText" text="AB2">
      <formula>NOT(ISERROR(SEARCH("AB2",E1)))</formula>
    </cfRule>
    <cfRule type="containsText" dxfId="343" priority="419" operator="containsText" text="AB1">
      <formula>NOT(ISERROR(SEARCH("AB1",E1)))</formula>
    </cfRule>
  </conditionalFormatting>
  <conditionalFormatting sqref="E8">
    <cfRule type="containsText" dxfId="342" priority="363" operator="containsText" text="ADELBERG">
      <formula>NOT(ISERROR(SEARCH("ADELBERG",E8)))</formula>
    </cfRule>
    <cfRule type="containsText" dxfId="341" priority="364" operator="containsText" text="AB3">
      <formula>NOT(ISERROR(SEARCH("AB3",E8)))</formula>
    </cfRule>
    <cfRule type="containsText" dxfId="340" priority="365" operator="containsText" text="AB2">
      <formula>NOT(ISERROR(SEARCH("AB2",E8)))</formula>
    </cfRule>
    <cfRule type="containsText" dxfId="339" priority="366" operator="containsText" text="AB1">
      <formula>NOT(ISERROR(SEARCH("AB1",E8)))</formula>
    </cfRule>
    <cfRule type="containsText" dxfId="338" priority="367" operator="containsText" text="AB2">
      <formula>NOT(ISERROR(SEARCH("AB2",E8)))</formula>
    </cfRule>
    <cfRule type="containsText" dxfId="337" priority="368" operator="containsText" text="AB1">
      <formula>NOT(ISERROR(SEARCH("AB1",E8)))</formula>
    </cfRule>
  </conditionalFormatting>
  <conditionalFormatting sqref="E20">
    <cfRule type="containsText" dxfId="336" priority="347" operator="containsText" text="ADELBERG">
      <formula>NOT(ISERROR(SEARCH("ADELBERG",E20)))</formula>
    </cfRule>
    <cfRule type="containsText" dxfId="335" priority="348" operator="containsText" text="AB3">
      <formula>NOT(ISERROR(SEARCH("AB3",E20)))</formula>
    </cfRule>
    <cfRule type="containsText" dxfId="334" priority="349" operator="containsText" text="AB2">
      <formula>NOT(ISERROR(SEARCH("AB2",E20)))</formula>
    </cfRule>
    <cfRule type="containsText" dxfId="333" priority="350" operator="containsText" text="AB1">
      <formula>NOT(ISERROR(SEARCH("AB1",E20)))</formula>
    </cfRule>
    <cfRule type="containsText" dxfId="332" priority="351" operator="containsText" text="AB2">
      <formula>NOT(ISERROR(SEARCH("AB2",E20)))</formula>
    </cfRule>
    <cfRule type="containsText" dxfId="331" priority="352" operator="containsText" text="AB1">
      <formula>NOT(ISERROR(SEARCH("AB1",E20)))</formula>
    </cfRule>
  </conditionalFormatting>
  <conditionalFormatting sqref="E23">
    <cfRule type="containsText" dxfId="330" priority="353" operator="containsText" text="ADELBERG">
      <formula>NOT(ISERROR(SEARCH("ADELBERG",E23)))</formula>
    </cfRule>
    <cfRule type="containsText" dxfId="329" priority="354" operator="containsText" text="AB3">
      <formula>NOT(ISERROR(SEARCH("AB3",E23)))</formula>
    </cfRule>
    <cfRule type="containsText" dxfId="328" priority="355" operator="containsText" text="AB2">
      <formula>NOT(ISERROR(SEARCH("AB2",E23)))</formula>
    </cfRule>
    <cfRule type="containsText" dxfId="327" priority="356" operator="containsText" text="AB1">
      <formula>NOT(ISERROR(SEARCH("AB1",E23)))</formula>
    </cfRule>
    <cfRule type="containsText" dxfId="326" priority="357" operator="containsText" text="AB2">
      <formula>NOT(ISERROR(SEARCH("AB2",E23)))</formula>
    </cfRule>
    <cfRule type="containsText" dxfId="325" priority="358" operator="containsText" text="AB1">
      <formula>NOT(ISERROR(SEARCH("AB1",E23)))</formula>
    </cfRule>
  </conditionalFormatting>
  <conditionalFormatting sqref="E25">
    <cfRule type="containsText" dxfId="324" priority="359" operator="containsText" text="ADELBERG">
      <formula>NOT(ISERROR(SEARCH("ADELBERG",E25)))</formula>
    </cfRule>
    <cfRule type="containsText" dxfId="323" priority="360" operator="containsText" text="AB3">
      <formula>NOT(ISERROR(SEARCH("AB3",E25)))</formula>
    </cfRule>
    <cfRule type="containsText" dxfId="322" priority="361" operator="containsText" text="AB2">
      <formula>NOT(ISERROR(SEARCH("AB2",E25)))</formula>
    </cfRule>
    <cfRule type="containsText" dxfId="321" priority="362" operator="containsText" text="AB1">
      <formula>NOT(ISERROR(SEARCH("AB1",E25)))</formula>
    </cfRule>
  </conditionalFormatting>
  <conditionalFormatting sqref="G2 J4:L4 N4:P4 R4:U4 W4:Y4 E4:E5 R5:Y5 B7:L9 B11:Q11 B12:P12 B13:F13 B14:Q14 B17:N17 G22 H13:P13">
    <cfRule type="containsText" dxfId="320" priority="711" operator="containsText" text="AB1">
      <formula>NOT(ISERROR(SEARCH("AB1",B2)))</formula>
    </cfRule>
  </conditionalFormatting>
  <conditionalFormatting sqref="G5 G23 B24:F24">
    <cfRule type="containsText" dxfId="319" priority="551" operator="containsText" text="AB3">
      <formula>NOT(ISERROR(SEARCH("AB3",B5)))</formula>
    </cfRule>
    <cfRule type="containsText" dxfId="318" priority="552" operator="containsText" text="AB2">
      <formula>NOT(ISERROR(SEARCH("AB2",B5)))</formula>
    </cfRule>
    <cfRule type="containsText" dxfId="317" priority="553" operator="containsText" text="AB1">
      <formula>NOT(ISERROR(SEARCH("AB1",B5)))</formula>
    </cfRule>
  </conditionalFormatting>
  <conditionalFormatting sqref="G5 Z4:Z6 Z12:Z13 B15:G16 B21:Q22 R10:Y16 B26:L26 J27:U27 H15:M15 P17:T17 B25:Q25 M49:M53 M55 R18:T25 B27:H27 B28:Y28 B29:B31">
    <cfRule type="containsText" dxfId="316" priority="554" operator="containsText" text="AB3">
      <formula>NOT(ISERROR(SEARCH("AB3",B4)))</formula>
    </cfRule>
  </conditionalFormatting>
  <conditionalFormatting sqref="G5">
    <cfRule type="containsText" dxfId="315" priority="455" operator="containsText" text="AB3">
      <formula>NOT(ISERROR(SEARCH("AB3",G5)))</formula>
    </cfRule>
    <cfRule type="containsText" dxfId="314" priority="456" operator="containsText" text="AB2">
      <formula>NOT(ISERROR(SEARCH("AB2",G5)))</formula>
    </cfRule>
    <cfRule type="containsText" dxfId="313" priority="457" operator="containsText" text="AB1">
      <formula>NOT(ISERROR(SEARCH("AB1",G5)))</formula>
    </cfRule>
    <cfRule type="containsText" dxfId="312" priority="502" operator="containsText" text="AB3">
      <formula>NOT(ISERROR(SEARCH("AB3",G5)))</formula>
    </cfRule>
    <cfRule type="containsText" dxfId="311" priority="503" operator="containsText" text="AB2">
      <formula>NOT(ISERROR(SEARCH("AB2",G5)))</formula>
    </cfRule>
    <cfRule type="containsText" dxfId="310" priority="504" operator="containsText" text="AB1">
      <formula>NOT(ISERROR(SEARCH("AB1",G5)))</formula>
    </cfRule>
    <cfRule type="containsText" dxfId="309" priority="505" operator="containsText" text="AB3">
      <formula>NOT(ISERROR(SEARCH("AB3",G5)))</formula>
    </cfRule>
    <cfRule type="containsText" dxfId="308" priority="506" operator="containsText" text="AB2">
      <formula>NOT(ISERROR(SEARCH("AB2",G5)))</formula>
    </cfRule>
    <cfRule type="containsText" dxfId="307" priority="507" operator="containsText" text="AB1">
      <formula>NOT(ISERROR(SEARCH("AB1",G5)))</formula>
    </cfRule>
  </conditionalFormatting>
  <conditionalFormatting sqref="G12">
    <cfRule type="containsText" dxfId="306" priority="458" operator="containsText" text="AB3">
      <formula>NOT(ISERROR(SEARCH("AB3",G12)))</formula>
    </cfRule>
    <cfRule type="containsText" dxfId="305" priority="459" operator="containsText" text="AB2">
      <formula>NOT(ISERROR(SEARCH("AB2",G12)))</formula>
    </cfRule>
    <cfRule type="containsText" dxfId="304" priority="460" operator="containsText" text="AB1">
      <formula>NOT(ISERROR(SEARCH("AB1",G12)))</formula>
    </cfRule>
    <cfRule type="containsText" dxfId="303" priority="508" operator="containsText" text="AB3">
      <formula>NOT(ISERROR(SEARCH("AB3",G12)))</formula>
    </cfRule>
    <cfRule type="containsText" dxfId="302" priority="509" operator="containsText" text="AB2">
      <formula>NOT(ISERROR(SEARCH("AB2",G12)))</formula>
    </cfRule>
    <cfRule type="containsText" dxfId="301" priority="510" operator="containsText" text="AB1">
      <formula>NOT(ISERROR(SEARCH("AB1",G12)))</formula>
    </cfRule>
  </conditionalFormatting>
  <conditionalFormatting sqref="G19">
    <cfRule type="containsText" dxfId="300" priority="402" operator="containsText" text="AB3">
      <formula>NOT(ISERROR(SEARCH("AB3",G19)))</formula>
    </cfRule>
    <cfRule type="containsText" dxfId="299" priority="403" operator="containsText" text="AB2">
      <formula>NOT(ISERROR(SEARCH("AB2",G19)))</formula>
    </cfRule>
    <cfRule type="containsText" dxfId="298" priority="404" operator="containsText" text="AB1">
      <formula>NOT(ISERROR(SEARCH("AB1",G19)))</formula>
    </cfRule>
    <cfRule type="containsText" dxfId="297" priority="405" operator="containsText" text="AB3">
      <formula>NOT(ISERROR(SEARCH("AB3",G19)))</formula>
    </cfRule>
    <cfRule type="containsText" dxfId="296" priority="406" operator="containsText" text="AB2">
      <formula>NOT(ISERROR(SEARCH("AB2",G19)))</formula>
    </cfRule>
    <cfRule type="containsText" dxfId="295" priority="407" operator="containsText" text="AB1">
      <formula>NOT(ISERROR(SEARCH("AB1",G19)))</formula>
    </cfRule>
    <cfRule type="containsText" dxfId="294" priority="408" operator="containsText" text="AB3">
      <formula>NOT(ISERROR(SEARCH("AB3",G19)))</formula>
    </cfRule>
    <cfRule type="containsText" dxfId="293" priority="409" operator="containsText" text="AB2">
      <formula>NOT(ISERROR(SEARCH("AB2",G19)))</formula>
    </cfRule>
    <cfRule type="containsText" dxfId="292" priority="410" operator="containsText" text="AB1">
      <formula>NOT(ISERROR(SEARCH("AB1",G19)))</formula>
    </cfRule>
    <cfRule type="containsText" dxfId="291" priority="411" operator="containsText" text="AB3">
      <formula>NOT(ISERROR(SEARCH("AB3",G19)))</formula>
    </cfRule>
    <cfRule type="containsText" dxfId="290" priority="412" operator="containsText" text="AB2">
      <formula>NOT(ISERROR(SEARCH("AB2",G19)))</formula>
    </cfRule>
    <cfRule type="containsText" dxfId="289" priority="413" operator="containsText" text="AB1">
      <formula>NOT(ISERROR(SEARCH("AB1",G19)))</formula>
    </cfRule>
    <cfRule type="containsText" dxfId="288" priority="452" operator="containsText" text="AB3">
      <formula>NOT(ISERROR(SEARCH("AB3",G19)))</formula>
    </cfRule>
    <cfRule type="containsText" dxfId="287" priority="453" operator="containsText" text="AB2">
      <formula>NOT(ISERROR(SEARCH("AB2",G19)))</formula>
    </cfRule>
    <cfRule type="containsText" dxfId="286" priority="454" operator="containsText" text="AB1">
      <formula>NOT(ISERROR(SEARCH("AB1",G19)))</formula>
    </cfRule>
    <cfRule type="containsText" dxfId="285" priority="499" operator="containsText" text="AB3">
      <formula>NOT(ISERROR(SEARCH("AB3",G19)))</formula>
    </cfRule>
    <cfRule type="containsText" dxfId="284" priority="500" operator="containsText" text="AB2">
      <formula>NOT(ISERROR(SEARCH("AB2",G19)))</formula>
    </cfRule>
    <cfRule type="containsText" dxfId="283" priority="501" operator="containsText" text="AB1">
      <formula>NOT(ISERROR(SEARCH("AB1",G19)))</formula>
    </cfRule>
  </conditionalFormatting>
  <conditionalFormatting sqref="G22">
    <cfRule type="containsText" dxfId="282" priority="496" operator="containsText" text="AB3">
      <formula>NOT(ISERROR(SEARCH("AB3",G22)))</formula>
    </cfRule>
    <cfRule type="containsText" dxfId="281" priority="497" operator="containsText" text="AB2">
      <formula>NOT(ISERROR(SEARCH("AB2",G22)))</formula>
    </cfRule>
    <cfRule type="containsText" dxfId="280" priority="498" operator="containsText" text="AB1">
      <formula>NOT(ISERROR(SEARCH("AB1",G22)))</formula>
    </cfRule>
  </conditionalFormatting>
  <conditionalFormatting sqref="G22:G23">
    <cfRule type="containsText" dxfId="279" priority="399" operator="containsText" text="AB3">
      <formula>NOT(ISERROR(SEARCH("AB3",G22)))</formula>
    </cfRule>
    <cfRule type="containsText" dxfId="278" priority="400" operator="containsText" text="AB2">
      <formula>NOT(ISERROR(SEARCH("AB2",G22)))</formula>
    </cfRule>
    <cfRule type="containsText" dxfId="277" priority="401" operator="containsText" text="AB1">
      <formula>NOT(ISERROR(SEARCH("AB1",G22)))</formula>
    </cfRule>
  </conditionalFormatting>
  <conditionalFormatting sqref="G23">
    <cfRule type="containsText" dxfId="276" priority="393" operator="containsText" text="AB3">
      <formula>NOT(ISERROR(SEARCH("AB3",G23)))</formula>
    </cfRule>
    <cfRule type="containsText" dxfId="275" priority="394" operator="containsText" text="AB2">
      <formula>NOT(ISERROR(SEARCH("AB2",G23)))</formula>
    </cfRule>
    <cfRule type="containsText" dxfId="274" priority="395" operator="containsText" text="AB1">
      <formula>NOT(ISERROR(SEARCH("AB1",G23)))</formula>
    </cfRule>
    <cfRule type="containsText" dxfId="273" priority="396" operator="containsText" text="AB3">
      <formula>NOT(ISERROR(SEARCH("AB3",G23)))</formula>
    </cfRule>
    <cfRule type="containsText" dxfId="272" priority="397" operator="containsText" text="AB2">
      <formula>NOT(ISERROR(SEARCH("AB2",G23)))</formula>
    </cfRule>
    <cfRule type="containsText" dxfId="271" priority="398" operator="containsText" text="AB1">
      <formula>NOT(ISERROR(SEARCH("AB1",G23)))</formula>
    </cfRule>
  </conditionalFormatting>
  <conditionalFormatting sqref="G26">
    <cfRule type="containsText" dxfId="270" priority="475" operator="containsText" text="AB3">
      <formula>NOT(ISERROR(SEARCH("AB3",G26)))</formula>
    </cfRule>
    <cfRule type="containsText" dxfId="269" priority="476" operator="containsText" text="AB2">
      <formula>NOT(ISERROR(SEARCH("AB2",G26)))</formula>
    </cfRule>
    <cfRule type="containsText" dxfId="268" priority="477" operator="containsText" text="AB1">
      <formula>NOT(ISERROR(SEARCH("AB1",G26)))</formula>
    </cfRule>
  </conditionalFormatting>
  <conditionalFormatting sqref="H13:Q13 Q25 Q19">
    <cfRule type="containsText" dxfId="267" priority="52" operator="containsText" text="AB2">
      <formula>NOT(ISERROR(SEARCH("AB2",H13)))</formula>
    </cfRule>
  </conditionalFormatting>
  <conditionalFormatting sqref="H13:Q13 Q25">
    <cfRule type="containsText" dxfId="266" priority="49" operator="containsText" text="AB LR">
      <formula>NOT(ISERROR(SEARCH("AB LR",H13)))</formula>
    </cfRule>
    <cfRule type="containsText" dxfId="265" priority="50" operator="containsText" text="AB3">
      <formula>NOT(ISERROR(SEARCH("AB3",H13)))</formula>
    </cfRule>
  </conditionalFormatting>
  <conditionalFormatting sqref="H16:R16">
    <cfRule type="containsText" dxfId="264" priority="538" operator="containsText" text="AB3">
      <formula>NOT(ISERROR(SEARCH("AB3",H16)))</formula>
    </cfRule>
    <cfRule type="containsText" dxfId="263" priority="539" operator="containsText" text="AB2">
      <formula>NOT(ISERROR(SEARCH("AB2",H16)))</formula>
    </cfRule>
    <cfRule type="containsText" dxfId="262" priority="540" operator="containsText" text="AB1">
      <formula>NOT(ISERROR(SEARCH("AB1",H16)))</formula>
    </cfRule>
  </conditionalFormatting>
  <conditionalFormatting sqref="I10">
    <cfRule type="containsText" dxfId="261" priority="244" operator="containsText" text="AB3">
      <formula>NOT(ISERROR(SEARCH("AB3",I10)))</formula>
    </cfRule>
    <cfRule type="containsText" dxfId="260" priority="245" operator="containsText" text="AB2">
      <formula>NOT(ISERROR(SEARCH("AB2",I10)))</formula>
    </cfRule>
    <cfRule type="containsText" dxfId="259" priority="246" operator="containsText" text="AB1">
      <formula>NOT(ISERROR(SEARCH("AB1",I10)))</formula>
    </cfRule>
    <cfRule type="containsText" dxfId="258" priority="247" operator="containsText" text="AB3">
      <formula>NOT(ISERROR(SEARCH("AB3",I10)))</formula>
    </cfRule>
    <cfRule type="containsText" dxfId="257" priority="248" operator="containsText" text="AB2">
      <formula>NOT(ISERROR(SEARCH("AB2",I10)))</formula>
    </cfRule>
    <cfRule type="containsText" dxfId="256" priority="249" operator="containsText" text="AB1">
      <formula>NOT(ISERROR(SEARCH("AB1",I10)))</formula>
    </cfRule>
    <cfRule type="containsText" dxfId="255" priority="250" operator="containsText" text="AB3">
      <formula>NOT(ISERROR(SEARCH("AB3",I10)))</formula>
    </cfRule>
    <cfRule type="containsText" dxfId="254" priority="251" operator="containsText" text="AB2">
      <formula>NOT(ISERROR(SEARCH("AB2",I10)))</formula>
    </cfRule>
    <cfRule type="containsText" dxfId="253" priority="252" operator="containsText" text="AB1">
      <formula>NOT(ISERROR(SEARCH("AB1",I10)))</formula>
    </cfRule>
    <cfRule type="containsText" dxfId="252" priority="253" operator="containsText" text="AB3">
      <formula>NOT(ISERROR(SEARCH("AB3",I10)))</formula>
    </cfRule>
    <cfRule type="containsText" dxfId="251" priority="254" operator="containsText" text="AB2">
      <formula>NOT(ISERROR(SEARCH("AB2",I10)))</formula>
    </cfRule>
    <cfRule type="containsText" dxfId="250" priority="255" operator="containsText" text="AB1">
      <formula>NOT(ISERROR(SEARCH("AB1",I10)))</formula>
    </cfRule>
    <cfRule type="containsText" dxfId="249" priority="256" operator="containsText" text="AB3">
      <formula>NOT(ISERROR(SEARCH("AB3",I10)))</formula>
    </cfRule>
    <cfRule type="containsText" dxfId="248" priority="257" operator="containsText" text="AB2">
      <formula>NOT(ISERROR(SEARCH("AB2",I10)))</formula>
    </cfRule>
    <cfRule type="containsText" dxfId="247" priority="258" operator="containsText" text="AB1">
      <formula>NOT(ISERROR(SEARCH("AB1",I10)))</formula>
    </cfRule>
    <cfRule type="containsText" dxfId="246" priority="259" operator="containsText" text="AB3">
      <formula>NOT(ISERROR(SEARCH("AB3",I10)))</formula>
    </cfRule>
    <cfRule type="containsText" dxfId="245" priority="260" operator="containsText" text="AB2">
      <formula>NOT(ISERROR(SEARCH("AB2",I10)))</formula>
    </cfRule>
    <cfRule type="containsText" dxfId="244" priority="261" operator="containsText" text="AB1">
      <formula>NOT(ISERROR(SEARCH("AB1",I10)))</formula>
    </cfRule>
    <cfRule type="containsText" dxfId="243" priority="262" operator="containsText" text="AB3">
      <formula>NOT(ISERROR(SEARCH("AB3",I10)))</formula>
    </cfRule>
    <cfRule type="containsText" dxfId="242" priority="263" operator="containsText" text="AB2">
      <formula>NOT(ISERROR(SEARCH("AB2",I10)))</formula>
    </cfRule>
    <cfRule type="containsText" dxfId="241" priority="264" operator="containsText" text="AB1">
      <formula>NOT(ISERROR(SEARCH("AB1",I10)))</formula>
    </cfRule>
  </conditionalFormatting>
  <conditionalFormatting sqref="I12">
    <cfRule type="containsText" dxfId="240" priority="220" operator="containsText" text="AB3">
      <formula>NOT(ISERROR(SEARCH("AB3",I12)))</formula>
    </cfRule>
    <cfRule type="containsText" dxfId="239" priority="221" operator="containsText" text="AB2">
      <formula>NOT(ISERROR(SEARCH("AB2",I12)))</formula>
    </cfRule>
    <cfRule type="containsText" dxfId="238" priority="222" operator="containsText" text="AB1">
      <formula>NOT(ISERROR(SEARCH("AB1",I12)))</formula>
    </cfRule>
    <cfRule type="containsText" dxfId="237" priority="223" operator="containsText" text="AB3">
      <formula>NOT(ISERROR(SEARCH("AB3",I12)))</formula>
    </cfRule>
    <cfRule type="containsText" dxfId="236" priority="224" operator="containsText" text="AB2">
      <formula>NOT(ISERROR(SEARCH("AB2",I12)))</formula>
    </cfRule>
    <cfRule type="containsText" dxfId="235" priority="225" operator="containsText" text="AB1">
      <formula>NOT(ISERROR(SEARCH("AB1",I12)))</formula>
    </cfRule>
    <cfRule type="containsText" dxfId="234" priority="226" operator="containsText" text="AB3">
      <formula>NOT(ISERROR(SEARCH("AB3",I12)))</formula>
    </cfRule>
    <cfRule type="containsText" dxfId="233" priority="227" operator="containsText" text="AB2">
      <formula>NOT(ISERROR(SEARCH("AB2",I12)))</formula>
    </cfRule>
    <cfRule type="containsText" dxfId="232" priority="228" operator="containsText" text="AB1">
      <formula>NOT(ISERROR(SEARCH("AB1",I12)))</formula>
    </cfRule>
    <cfRule type="containsText" dxfId="231" priority="229" operator="containsText" text="AB3">
      <formula>NOT(ISERROR(SEARCH("AB3",I12)))</formula>
    </cfRule>
    <cfRule type="containsText" dxfId="230" priority="230" operator="containsText" text="AB2">
      <formula>NOT(ISERROR(SEARCH("AB2",I12)))</formula>
    </cfRule>
    <cfRule type="containsText" dxfId="229" priority="231" operator="containsText" text="AB1">
      <formula>NOT(ISERROR(SEARCH("AB1",I12)))</formula>
    </cfRule>
    <cfRule type="containsText" dxfId="228" priority="232" operator="containsText" text="AB3">
      <formula>NOT(ISERROR(SEARCH("AB3",I12)))</formula>
    </cfRule>
    <cfRule type="containsText" dxfId="227" priority="233" operator="containsText" text="AB2">
      <formula>NOT(ISERROR(SEARCH("AB2",I12)))</formula>
    </cfRule>
    <cfRule type="containsText" dxfId="226" priority="234" operator="containsText" text="AB1">
      <formula>NOT(ISERROR(SEARCH("AB1",I12)))</formula>
    </cfRule>
    <cfRule type="containsText" dxfId="225" priority="235" operator="containsText" text="AB3">
      <formula>NOT(ISERROR(SEARCH("AB3",I12)))</formula>
    </cfRule>
    <cfRule type="containsText" dxfId="224" priority="236" operator="containsText" text="AB2">
      <formula>NOT(ISERROR(SEARCH("AB2",I12)))</formula>
    </cfRule>
    <cfRule type="containsText" dxfId="223" priority="237" operator="containsText" text="AB1">
      <formula>NOT(ISERROR(SEARCH("AB1",I12)))</formula>
    </cfRule>
    <cfRule type="containsText" dxfId="222" priority="238" operator="containsText" text="AB3">
      <formula>NOT(ISERROR(SEARCH("AB3",I12)))</formula>
    </cfRule>
    <cfRule type="containsText" dxfId="221" priority="239" operator="containsText" text="AB2">
      <formula>NOT(ISERROR(SEARCH("AB2",I12)))</formula>
    </cfRule>
    <cfRule type="containsText" dxfId="220" priority="240" operator="containsText" text="AB1">
      <formula>NOT(ISERROR(SEARCH("AB1",I12)))</formula>
    </cfRule>
    <cfRule type="containsText" dxfId="219" priority="241" operator="containsText" text="AB LR">
      <formula>NOT(ISERROR(SEARCH("AB LR",I12)))</formula>
    </cfRule>
    <cfRule type="containsText" dxfId="218" priority="242" operator="containsText" text="AB2">
      <formula>NOT(ISERROR(SEARCH("AB2",I12)))</formula>
    </cfRule>
    <cfRule type="containsText" dxfId="217" priority="243" operator="containsText" text="AB1">
      <formula>NOT(ISERROR(SEARCH("AB1",I12)))</formula>
    </cfRule>
  </conditionalFormatting>
  <conditionalFormatting sqref="I17">
    <cfRule type="containsText" dxfId="216" priority="296" operator="containsText" text="AB3">
      <formula>NOT(ISERROR(SEARCH("AB3",I17)))</formula>
    </cfRule>
    <cfRule type="containsText" dxfId="215" priority="297" operator="containsText" text="AB2">
      <formula>NOT(ISERROR(SEARCH("AB2",I17)))</formula>
    </cfRule>
    <cfRule type="containsText" dxfId="214" priority="298" operator="containsText" text="AB1">
      <formula>NOT(ISERROR(SEARCH("AB1",I17)))</formula>
    </cfRule>
    <cfRule type="containsText" dxfId="213" priority="299" operator="containsText" text="AB3">
      <formula>NOT(ISERROR(SEARCH("AB3",I17)))</formula>
    </cfRule>
    <cfRule type="containsText" dxfId="212" priority="300" operator="containsText" text="AB2">
      <formula>NOT(ISERROR(SEARCH("AB2",I17)))</formula>
    </cfRule>
    <cfRule type="containsText" dxfId="211" priority="301" operator="containsText" text="AB1">
      <formula>NOT(ISERROR(SEARCH("AB1",I17)))</formula>
    </cfRule>
  </conditionalFormatting>
  <conditionalFormatting sqref="I17:I18">
    <cfRule type="containsText" dxfId="210" priority="302" operator="containsText" text="AB3">
      <formula>NOT(ISERROR(SEARCH("AB3",I17)))</formula>
    </cfRule>
  </conditionalFormatting>
  <conditionalFormatting sqref="I18">
    <cfRule type="containsText" dxfId="209" priority="415" operator="containsText" text="AB2">
      <formula>NOT(ISERROR(SEARCH("AB2",I18)))</formula>
    </cfRule>
    <cfRule type="containsText" dxfId="208" priority="416" operator="containsText" text="AB1">
      <formula>NOT(ISERROR(SEARCH("AB1",I18)))</formula>
    </cfRule>
  </conditionalFormatting>
  <conditionalFormatting sqref="I23">
    <cfRule type="containsText" dxfId="207" priority="287" operator="containsText" text="AB3">
      <formula>NOT(ISERROR(SEARCH("AB3",I23)))</formula>
    </cfRule>
    <cfRule type="containsText" dxfId="206" priority="288" operator="containsText" text="AB2">
      <formula>NOT(ISERROR(SEARCH("AB2",I23)))</formula>
    </cfRule>
    <cfRule type="containsText" dxfId="205" priority="289" operator="containsText" text="AB1">
      <formula>NOT(ISERROR(SEARCH("AB1",I23)))</formula>
    </cfRule>
    <cfRule type="containsText" dxfId="204" priority="290" operator="containsText" text="AB3">
      <formula>NOT(ISERROR(SEARCH("AB3",I23)))</formula>
    </cfRule>
    <cfRule type="containsText" dxfId="203" priority="291" operator="containsText" text="AB2">
      <formula>NOT(ISERROR(SEARCH("AB2",I23)))</formula>
    </cfRule>
    <cfRule type="containsText" dxfId="202" priority="292" operator="containsText" text="AB1">
      <formula>NOT(ISERROR(SEARCH("AB1",I23)))</formula>
    </cfRule>
  </conditionalFormatting>
  <conditionalFormatting sqref="I25">
    <cfRule type="containsText" dxfId="201" priority="265" operator="containsText" text="AB3">
      <formula>NOT(ISERROR(SEARCH("AB3",I25)))</formula>
    </cfRule>
    <cfRule type="containsText" dxfId="200" priority="266" operator="containsText" text="AB2">
      <formula>NOT(ISERROR(SEARCH("AB2",I25)))</formula>
    </cfRule>
    <cfRule type="containsText" dxfId="199" priority="267" operator="containsText" text="AB1">
      <formula>NOT(ISERROR(SEARCH("AB1",I25)))</formula>
    </cfRule>
    <cfRule type="containsText" dxfId="198" priority="268" operator="containsText" text="AB3">
      <formula>NOT(ISERROR(SEARCH("AB3",I25)))</formula>
    </cfRule>
    <cfRule type="containsText" dxfId="197" priority="269" operator="containsText" text="AB2">
      <formula>NOT(ISERROR(SEARCH("AB2",I25)))</formula>
    </cfRule>
    <cfRule type="containsText" dxfId="196" priority="270" operator="containsText" text="AB1">
      <formula>NOT(ISERROR(SEARCH("AB1",I25)))</formula>
    </cfRule>
    <cfRule type="containsText" dxfId="195" priority="271" operator="containsText" text="AB3">
      <formula>NOT(ISERROR(SEARCH("AB3",I25)))</formula>
    </cfRule>
    <cfRule type="containsText" dxfId="194" priority="272" operator="containsText" text="AB2">
      <formula>NOT(ISERROR(SEARCH("AB2",I25)))</formula>
    </cfRule>
    <cfRule type="containsText" dxfId="193" priority="273" operator="containsText" text="AB1">
      <formula>NOT(ISERROR(SEARCH("AB1",I25)))</formula>
    </cfRule>
    <cfRule type="containsText" dxfId="192" priority="274" operator="containsText" text="AB3">
      <formula>NOT(ISERROR(SEARCH("AB3",I25)))</formula>
    </cfRule>
    <cfRule type="containsText" dxfId="191" priority="275" operator="containsText" text="AB2">
      <formula>NOT(ISERROR(SEARCH("AB2",I25)))</formula>
    </cfRule>
    <cfRule type="containsText" dxfId="190" priority="276" operator="containsText" text="AB1">
      <formula>NOT(ISERROR(SEARCH("AB1",I25)))</formula>
    </cfRule>
    <cfRule type="containsText" dxfId="189" priority="277" operator="containsText" text="AB3">
      <formula>NOT(ISERROR(SEARCH("AB3",I25)))</formula>
    </cfRule>
    <cfRule type="containsText" dxfId="188" priority="278" operator="containsText" text="AB2">
      <formula>NOT(ISERROR(SEARCH("AB2",I25)))</formula>
    </cfRule>
    <cfRule type="containsText" dxfId="187" priority="279" operator="containsText" text="AB1">
      <formula>NOT(ISERROR(SEARCH("AB1",I25)))</formula>
    </cfRule>
    <cfRule type="containsText" dxfId="186" priority="280" operator="containsText" text="AB3">
      <formula>NOT(ISERROR(SEARCH("AB3",I25)))</formula>
    </cfRule>
    <cfRule type="containsText" dxfId="185" priority="281" operator="containsText" text="AB2">
      <formula>NOT(ISERROR(SEARCH("AB2",I25)))</formula>
    </cfRule>
    <cfRule type="containsText" dxfId="184" priority="282" operator="containsText" text="AB1">
      <formula>NOT(ISERROR(SEARCH("AB1",I25)))</formula>
    </cfRule>
    <cfRule type="containsText" dxfId="183" priority="283" operator="containsText" text="AB3">
      <formula>NOT(ISERROR(SEARCH("AB3",I25)))</formula>
    </cfRule>
    <cfRule type="containsText" dxfId="182" priority="284" operator="containsText" text="AB2">
      <formula>NOT(ISERROR(SEARCH("AB2",I25)))</formula>
    </cfRule>
    <cfRule type="containsText" dxfId="181" priority="285" operator="containsText" text="AB1">
      <formula>NOT(ISERROR(SEARCH("AB1",I25)))</formula>
    </cfRule>
  </conditionalFormatting>
  <conditionalFormatting sqref="I27">
    <cfRule type="containsText" dxfId="180" priority="304" operator="containsText" text="AB3">
      <formula>NOT(ISERROR(SEARCH("AB3",I27)))</formula>
    </cfRule>
    <cfRule type="containsText" dxfId="179" priority="305" operator="containsText" text="AB2">
      <formula>NOT(ISERROR(SEARCH("AB2",I27)))</formula>
    </cfRule>
    <cfRule type="containsText" dxfId="178" priority="306" operator="containsText" text="AB1">
      <formula>NOT(ISERROR(SEARCH("AB1",I27)))</formula>
    </cfRule>
    <cfRule type="containsText" dxfId="177" priority="307" operator="containsText" text="AB3">
      <formula>NOT(ISERROR(SEARCH("AB3",I27)))</formula>
    </cfRule>
    <cfRule type="containsText" dxfId="176" priority="308" operator="containsText" text="AB2">
      <formula>NOT(ISERROR(SEARCH("AB2",I27)))</formula>
    </cfRule>
    <cfRule type="containsText" dxfId="175" priority="309" operator="containsText" text="AB1">
      <formula>NOT(ISERROR(SEARCH("AB1",I27)))</formula>
    </cfRule>
    <cfRule type="containsText" dxfId="174" priority="310" operator="containsText" text="AB3">
      <formula>NOT(ISERROR(SEARCH("AB3",I27)))</formula>
    </cfRule>
    <cfRule type="containsText" dxfId="173" priority="311" operator="containsText" text="AB2">
      <formula>NOT(ISERROR(SEARCH("AB2",I27)))</formula>
    </cfRule>
    <cfRule type="containsText" dxfId="172" priority="312" operator="containsText" text="AB1">
      <formula>NOT(ISERROR(SEARCH("AB1",I27)))</formula>
    </cfRule>
  </conditionalFormatting>
  <conditionalFormatting sqref="I23:M23">
    <cfRule type="containsText" dxfId="171" priority="293" operator="containsText" text="AB3">
      <formula>NOT(ISERROR(SEARCH("AB3",I23)))</formula>
    </cfRule>
    <cfRule type="containsText" dxfId="170" priority="294" operator="containsText" text="AB2">
      <formula>NOT(ISERROR(SEARCH("AB2",I23)))</formula>
    </cfRule>
    <cfRule type="containsText" dxfId="169" priority="295" operator="containsText" text="AB1">
      <formula>NOT(ISERROR(SEARCH("AB1",I23)))</formula>
    </cfRule>
  </conditionalFormatting>
  <conditionalFormatting sqref="I23:Q23">
    <cfRule type="containsText" dxfId="168" priority="286" operator="containsText" text="AB LR">
      <formula>NOT(ISERROR(SEARCH("AB LR",I23)))</formula>
    </cfRule>
  </conditionalFormatting>
  <conditionalFormatting sqref="J2:L4">
    <cfRule type="containsText" dxfId="167" priority="333" operator="containsText" text="AB LR">
      <formula>NOT(ISERROR(SEARCH("AB LR",J2)))</formula>
    </cfRule>
  </conditionalFormatting>
  <conditionalFormatting sqref="L6">
    <cfRule type="containsText" dxfId="166" priority="161" operator="containsText" text="AB LR">
      <formula>NOT(ISERROR(SEARCH("AB LR",L6)))</formula>
    </cfRule>
    <cfRule type="containsText" dxfId="165" priority="162" operator="containsText" text="AB3">
      <formula>NOT(ISERROR(SEARCH("AB3",L6)))</formula>
    </cfRule>
    <cfRule type="containsText" dxfId="164" priority="163" operator="containsText" text="AB1">
      <formula>NOT(ISERROR(SEARCH("AB1",L6)))</formula>
    </cfRule>
    <cfRule type="containsText" dxfId="163" priority="183" operator="containsText" text="ADELBERG">
      <formula>NOT(ISERROR(SEARCH("ADELBERG",L6)))</formula>
    </cfRule>
    <cfRule type="containsText" dxfId="162" priority="184" operator="containsText" text="AB3">
      <formula>NOT(ISERROR(SEARCH("AB3",L6)))</formula>
    </cfRule>
    <cfRule type="containsText" dxfId="161" priority="185" operator="containsText" text="AB2">
      <formula>NOT(ISERROR(SEARCH("AB2",L6)))</formula>
    </cfRule>
    <cfRule type="containsText" dxfId="160" priority="186" operator="containsText" text="AB1">
      <formula>NOT(ISERROR(SEARCH("AB1",L6)))</formula>
    </cfRule>
    <cfRule type="containsText" dxfId="159" priority="187" operator="containsText" text="AB LR">
      <formula>NOT(ISERROR(SEARCH("AB LR",L6)))</formula>
    </cfRule>
    <cfRule type="containsText" dxfId="158" priority="188" operator="containsText" text="AB2">
      <formula>NOT(ISERROR(SEARCH("AB2",L6)))</formula>
    </cfRule>
    <cfRule type="containsText" dxfId="157" priority="189" operator="containsText" text="AB1">
      <formula>NOT(ISERROR(SEARCH("AB1",L6)))</formula>
    </cfRule>
  </conditionalFormatting>
  <conditionalFormatting sqref="L9">
    <cfRule type="containsText" dxfId="156" priority="386" operator="containsText" text="AB1">
      <formula>NOT(ISERROR(SEARCH("AB1",L9)))</formula>
    </cfRule>
  </conditionalFormatting>
  <conditionalFormatting sqref="L15">
    <cfRule type="containsText" dxfId="155" priority="158" operator="containsText" text="AB LR">
      <formula>NOT(ISERROR(SEARCH("AB LR",L15)))</formula>
    </cfRule>
    <cfRule type="containsText" dxfId="154" priority="159" operator="containsText" text="AB3">
      <formula>NOT(ISERROR(SEARCH("AB3",L15)))</formula>
    </cfRule>
    <cfRule type="containsText" dxfId="153" priority="160" operator="containsText" text="AB2">
      <formula>NOT(ISERROR(SEARCH("AB2",L15)))</formula>
    </cfRule>
    <cfRule type="containsText" dxfId="152" priority="178" operator="containsText" text="ADELBERG">
      <formula>NOT(ISERROR(SEARCH("ADELBERG",L15)))</formula>
    </cfRule>
    <cfRule type="containsText" dxfId="151" priority="179" operator="containsText" text="AB3">
      <formula>NOT(ISERROR(SEARCH("AB3",L15)))</formula>
    </cfRule>
    <cfRule type="containsText" dxfId="150" priority="180" operator="containsText" text="AB2">
      <formula>NOT(ISERROR(SEARCH("AB2",L15)))</formula>
    </cfRule>
    <cfRule type="containsText" dxfId="149" priority="181" operator="containsText" text="AB1">
      <formula>NOT(ISERROR(SEARCH("AB1",L15)))</formula>
    </cfRule>
    <cfRule type="containsText" dxfId="148" priority="182" operator="containsText" text="AB3">
      <formula>NOT(ISERROR(SEARCH("AB3",L15)))</formula>
    </cfRule>
  </conditionalFormatting>
  <conditionalFormatting sqref="L18">
    <cfRule type="containsText" dxfId="147" priority="154" operator="containsText" text="AB LR">
      <formula>NOT(ISERROR(SEARCH("AB LR",L18)))</formula>
    </cfRule>
    <cfRule type="containsText" dxfId="146" priority="155" operator="containsText" text="AB3">
      <formula>NOT(ISERROR(SEARCH("AB3",L18)))</formula>
    </cfRule>
    <cfRule type="containsText" dxfId="145" priority="156" operator="containsText" text="AB1">
      <formula>NOT(ISERROR(SEARCH("AB1",L18)))</formula>
    </cfRule>
    <cfRule type="containsText" dxfId="144" priority="157" operator="containsText" text="AB2">
      <formula>NOT(ISERROR(SEARCH("AB2",L18)))</formula>
    </cfRule>
  </conditionalFormatting>
  <conditionalFormatting sqref="L27">
    <cfRule type="containsText" dxfId="143" priority="151" operator="containsText" text="AB LR">
      <formula>NOT(ISERROR(SEARCH("AB LR",L27)))</formula>
    </cfRule>
    <cfRule type="containsText" dxfId="142" priority="152" operator="containsText" text="AB3">
      <formula>NOT(ISERROR(SEARCH("AB3",L27)))</formula>
    </cfRule>
    <cfRule type="containsText" dxfId="141" priority="153" operator="containsText" text="AB2">
      <formula>NOT(ISERROR(SEARCH("AB2",L27)))</formula>
    </cfRule>
    <cfRule type="containsText" dxfId="140" priority="164" operator="containsText" text="ADELBERG">
      <formula>NOT(ISERROR(SEARCH("ADELBERG",L27)))</formula>
    </cfRule>
    <cfRule type="containsText" dxfId="139" priority="165" operator="containsText" text="AB3">
      <formula>NOT(ISERROR(SEARCH("AB3",L27)))</formula>
    </cfRule>
    <cfRule type="containsText" dxfId="138" priority="166" operator="containsText" text="AB2">
      <formula>NOT(ISERROR(SEARCH("AB2",L27)))</formula>
    </cfRule>
    <cfRule type="containsText" dxfId="137" priority="167" operator="containsText" text="AB1">
      <formula>NOT(ISERROR(SEARCH("AB1",L27)))</formula>
    </cfRule>
    <cfRule type="containsText" dxfId="136" priority="168" operator="containsText" text="AB LR">
      <formula>NOT(ISERROR(SEARCH("AB LR",L27)))</formula>
    </cfRule>
    <cfRule type="containsText" dxfId="135" priority="169" operator="containsText" text="AB3">
      <formula>NOT(ISERROR(SEARCH("AB3",L27)))</formula>
    </cfRule>
  </conditionalFormatting>
  <conditionalFormatting sqref="L9:M9">
    <cfRule type="containsText" dxfId="134" priority="197" operator="containsText" text="AB3">
      <formula>NOT(ISERROR(SEARCH("AB3",L9)))</formula>
    </cfRule>
    <cfRule type="containsText" dxfId="133" priority="199" operator="containsText" text="AB2">
      <formula>NOT(ISERROR(SEARCH("AB2",L9)))</formula>
    </cfRule>
  </conditionalFormatting>
  <conditionalFormatting sqref="M8">
    <cfRule type="containsText" dxfId="132" priority="214" operator="containsText" text="AB3">
      <formula>NOT(ISERROR(SEARCH("AB3",M8)))</formula>
    </cfRule>
    <cfRule type="containsText" dxfId="131" priority="215" operator="containsText" text="AB2">
      <formula>NOT(ISERROR(SEARCH("AB2",M8)))</formula>
    </cfRule>
    <cfRule type="containsText" dxfId="130" priority="216" operator="containsText" text="AB1">
      <formula>NOT(ISERROR(SEARCH("AB1",M8)))</formula>
    </cfRule>
    <cfRule type="containsText" dxfId="129" priority="218" operator="containsText" text="AB2">
      <formula>NOT(ISERROR(SEARCH("AB2",M8)))</formula>
    </cfRule>
    <cfRule type="containsText" dxfId="128" priority="219" operator="containsText" text="AB1">
      <formula>NOT(ISERROR(SEARCH("AB1",M8)))</formula>
    </cfRule>
  </conditionalFormatting>
  <conditionalFormatting sqref="M9">
    <cfRule type="containsText" dxfId="127" priority="198" operator="containsText" text="AB1">
      <formula>NOT(ISERROR(SEARCH("AB1",M9)))</formula>
    </cfRule>
  </conditionalFormatting>
  <conditionalFormatting sqref="M10">
    <cfRule type="containsText" dxfId="126" priority="193" operator="containsText" text="AB LR">
      <formula>NOT(ISERROR(SEARCH("AB LR",M10)))</formula>
    </cfRule>
    <cfRule type="containsText" dxfId="125" priority="194" operator="containsText" text="AB3">
      <formula>NOT(ISERROR(SEARCH("AB3",M10)))</formula>
    </cfRule>
    <cfRule type="containsText" dxfId="124" priority="195" operator="containsText" text="AB1">
      <formula>NOT(ISERROR(SEARCH("AB1",M10)))</formula>
    </cfRule>
  </conditionalFormatting>
  <conditionalFormatting sqref="M19">
    <cfRule type="containsText" dxfId="123" priority="207" operator="containsText" text="AB3">
      <formula>NOT(ISERROR(SEARCH("AB3",M19)))</formula>
    </cfRule>
    <cfRule type="containsText" dxfId="122" priority="208" operator="containsText" text="AB2">
      <formula>NOT(ISERROR(SEARCH("AB2",M19)))</formula>
    </cfRule>
    <cfRule type="containsText" dxfId="121" priority="209" operator="containsText" text="AB1">
      <formula>NOT(ISERROR(SEARCH("AB1",M19)))</formula>
    </cfRule>
    <cfRule type="containsText" dxfId="120" priority="211" operator="containsText" text="AB2">
      <formula>NOT(ISERROR(SEARCH("AB2",M19)))</formula>
    </cfRule>
    <cfRule type="containsText" dxfId="119" priority="212" operator="containsText" text="AB1">
      <formula>NOT(ISERROR(SEARCH("AB1",M19)))</formula>
    </cfRule>
  </conditionalFormatting>
  <conditionalFormatting sqref="M22">
    <cfRule type="containsText" dxfId="118" priority="200" operator="containsText" text="AB LR">
      <formula>NOT(ISERROR(SEARCH("AB LR",M22)))</formula>
    </cfRule>
    <cfRule type="containsText" dxfId="117" priority="201" operator="containsText" text="AB3">
      <formula>NOT(ISERROR(SEARCH("AB3",M22)))</formula>
    </cfRule>
    <cfRule type="containsText" dxfId="116" priority="202" operator="containsText" text="AB2">
      <formula>NOT(ISERROR(SEARCH("AB2",M22)))</formula>
    </cfRule>
    <cfRule type="containsText" dxfId="115" priority="203" operator="containsText" text="AB1">
      <formula>NOT(ISERROR(SEARCH("AB1",M22)))</formula>
    </cfRule>
    <cfRule type="containsText" dxfId="114" priority="204" operator="containsText" text="AB2">
      <formula>NOT(ISERROR(SEARCH("AB2",M22)))</formula>
    </cfRule>
    <cfRule type="containsText" dxfId="113" priority="205" operator="containsText" text="AB1">
      <formula>NOT(ISERROR(SEARCH("AB1",M22)))</formula>
    </cfRule>
  </conditionalFormatting>
  <conditionalFormatting sqref="M25">
    <cfRule type="containsText" dxfId="112" priority="190" operator="containsText" text="AB LR">
      <formula>NOT(ISERROR(SEARCH("AB LR",M25)))</formula>
    </cfRule>
    <cfRule type="containsText" dxfId="111" priority="191" operator="containsText" text="AB3">
      <formula>NOT(ISERROR(SEARCH("AB3",M25)))</formula>
    </cfRule>
    <cfRule type="containsText" dxfId="110" priority="192" operator="containsText" text="AB2">
      <formula>NOT(ISERROR(SEARCH("AB2",M25)))</formula>
    </cfRule>
  </conditionalFormatting>
  <conditionalFormatting sqref="M30">
    <cfRule type="containsText" dxfId="109" priority="377" operator="containsText" text="AB2">
      <formula>NOT(ISERROR(SEARCH("AB2",M30)))</formula>
    </cfRule>
    <cfRule type="containsText" dxfId="108" priority="378" operator="containsText" text="AB1">
      <formula>NOT(ISERROR(SEARCH("AB1",M30)))</formula>
    </cfRule>
  </conditionalFormatting>
  <conditionalFormatting sqref="M58">
    <cfRule type="containsText" dxfId="107" priority="520" operator="containsText" text="AB3">
      <formula>NOT(ISERROR(SEARCH("AB3",M58)))</formula>
    </cfRule>
    <cfRule type="containsText" dxfId="106" priority="521" operator="containsText" text="AB2">
      <formula>NOT(ISERROR(SEARCH("AB2",M58)))</formula>
    </cfRule>
    <cfRule type="containsText" dxfId="105" priority="522" operator="containsText" text="AB1">
      <formula>NOT(ISERROR(SEARCH("AB1",M58)))</formula>
    </cfRule>
  </conditionalFormatting>
  <conditionalFormatting sqref="M18:N18">
    <cfRule type="containsText" dxfId="104" priority="566" operator="containsText" text="AB3">
      <formula>NOT(ISERROR(SEARCH("AB3",M18)))</formula>
    </cfRule>
    <cfRule type="containsText" dxfId="103" priority="567" operator="containsText" text="AB2">
      <formula>NOT(ISERROR(SEARCH("AB2",M18)))</formula>
    </cfRule>
    <cfRule type="containsText" dxfId="102" priority="568" operator="containsText" text="AB1">
      <formula>NOT(ISERROR(SEARCH("AB1",M18)))</formula>
    </cfRule>
  </conditionalFormatting>
  <conditionalFormatting sqref="M8:Q9">
    <cfRule type="containsText" dxfId="101" priority="196" operator="containsText" text="AB LR">
      <formula>NOT(ISERROR(SEARCH("AB LR",M8)))</formula>
    </cfRule>
  </conditionalFormatting>
  <conditionalFormatting sqref="M18:Q19">
    <cfRule type="containsText" dxfId="100" priority="206" operator="containsText" text="AB LR">
      <formula>NOT(ISERROR(SEARCH("AB LR",M18)))</formula>
    </cfRule>
  </conditionalFormatting>
  <conditionalFormatting sqref="N12">
    <cfRule type="containsText" dxfId="99" priority="560" operator="containsText" text="AB3">
      <formula>NOT(ISERROR(SEARCH("AB3",N12)))</formula>
    </cfRule>
    <cfRule type="containsText" dxfId="98" priority="561" operator="containsText" text="AB2">
      <formula>NOT(ISERROR(SEARCH("AB2",N12)))</formula>
    </cfRule>
    <cfRule type="containsText" dxfId="97" priority="562" operator="containsText" text="AB1">
      <formula>NOT(ISERROR(SEARCH("AB1",N12)))</formula>
    </cfRule>
  </conditionalFormatting>
  <conditionalFormatting sqref="N22:N23">
    <cfRule type="containsText" dxfId="96" priority="593" operator="containsText" text="AB3">
      <formula>NOT(ISERROR(SEARCH("AB3",N22)))</formula>
    </cfRule>
    <cfRule type="containsText" dxfId="95" priority="594" operator="containsText" text="AB2">
      <formula>NOT(ISERROR(SEARCH("AB2",N22)))</formula>
    </cfRule>
    <cfRule type="containsText" dxfId="94" priority="595" operator="containsText" text="AB1">
      <formula>NOT(ISERROR(SEARCH("AB1",N22)))</formula>
    </cfRule>
  </conditionalFormatting>
  <conditionalFormatting sqref="Q2">
    <cfRule type="containsText" dxfId="93" priority="336" operator="containsText" text="AB LR">
      <formula>NOT(ISERROR(SEARCH("AB LR",Q2)))</formula>
    </cfRule>
    <cfRule type="containsText" dxfId="92" priority="337" operator="containsText" text="AB2">
      <formula>NOT(ISERROR(SEARCH("AB2",Q2)))</formula>
    </cfRule>
    <cfRule type="containsText" dxfId="91" priority="338" operator="containsText" text="AB1">
      <formula>NOT(ISERROR(SEARCH("AB1",Q2)))</formula>
    </cfRule>
  </conditionalFormatting>
  <conditionalFormatting sqref="Q3">
    <cfRule type="containsText" dxfId="90" priority="317" operator="containsText" text="AB3">
      <formula>NOT(ISERROR(SEARCH("AB3",Q3)))</formula>
    </cfRule>
  </conditionalFormatting>
  <conditionalFormatting sqref="Q3:Q4">
    <cfRule type="containsText" dxfId="89" priority="318" operator="containsText" text="AB2">
      <formula>NOT(ISERROR(SEARCH("AB2",Q3)))</formula>
    </cfRule>
  </conditionalFormatting>
  <conditionalFormatting sqref="Q7:Q9">
    <cfRule type="containsText" dxfId="88" priority="28" operator="containsText" text="AB LR">
      <formula>NOT(ISERROR(SEARCH("AB LR",Q7)))</formula>
    </cfRule>
    <cfRule type="containsText" dxfId="87" priority="29" operator="containsText" text="AB3">
      <formula>NOT(ISERROR(SEARCH("AB3",Q7)))</formula>
    </cfRule>
    <cfRule type="containsText" dxfId="86" priority="30" operator="containsText" text="AB1">
      <formula>NOT(ISERROR(SEARCH("AB1",Q7)))</formula>
    </cfRule>
  </conditionalFormatting>
  <conditionalFormatting sqref="Q12">
    <cfRule type="containsText" dxfId="85" priority="24" operator="containsText" text="AB LR">
      <formula>NOT(ISERROR(SEARCH("AB LR",Q12)))</formula>
    </cfRule>
    <cfRule type="containsText" dxfId="84" priority="25" operator="containsText" text="AB3">
      <formula>NOT(ISERROR(SEARCH("AB3",Q12)))</formula>
    </cfRule>
    <cfRule type="containsText" dxfId="83" priority="26" operator="containsText" text="AB1">
      <formula>NOT(ISERROR(SEARCH("AB1",Q12)))</formula>
    </cfRule>
    <cfRule type="containsText" dxfId="82" priority="27" operator="containsText" text="AB2">
      <formula>NOT(ISERROR(SEARCH("AB2",Q12)))</formula>
    </cfRule>
  </conditionalFormatting>
  <conditionalFormatting sqref="Q13">
    <cfRule type="containsText" dxfId="81" priority="51" operator="containsText" text="AB1">
      <formula>NOT(ISERROR(SEARCH("AB1",Q13)))</formula>
    </cfRule>
  </conditionalFormatting>
  <conditionalFormatting sqref="Q15">
    <cfRule type="containsText" dxfId="80" priority="46" operator="containsText" text="AB LR">
      <formula>NOT(ISERROR(SEARCH("AB LR",Q15)))</formula>
    </cfRule>
    <cfRule type="containsText" dxfId="79" priority="47" operator="containsText" text="AB3">
      <formula>NOT(ISERROR(SEARCH("AB3",Q15)))</formula>
    </cfRule>
    <cfRule type="containsText" dxfId="78" priority="48" operator="containsText" text="AB1">
      <formula>NOT(ISERROR(SEARCH("AB1",Q15)))</formula>
    </cfRule>
  </conditionalFormatting>
  <conditionalFormatting sqref="Q19:Q20">
    <cfRule type="containsText" dxfId="77" priority="40" operator="containsText" text="AB LR">
      <formula>NOT(ISERROR(SEARCH("AB LR",Q19)))</formula>
    </cfRule>
    <cfRule type="containsText" dxfId="76" priority="41" operator="containsText" text="AB3">
      <formula>NOT(ISERROR(SEARCH("AB3",Q19)))</formula>
    </cfRule>
  </conditionalFormatting>
  <conditionalFormatting sqref="Q20">
    <cfRule type="containsText" dxfId="75" priority="42" operator="containsText" text="AB1">
      <formula>NOT(ISERROR(SEARCH("AB1",Q20)))</formula>
    </cfRule>
  </conditionalFormatting>
  <conditionalFormatting sqref="T1">
    <cfRule type="containsText" dxfId="74" priority="426" operator="containsText" text="AB3">
      <formula>NOT(ISERROR(SEARCH("AB3",T1)))</formula>
    </cfRule>
    <cfRule type="containsText" dxfId="73" priority="427" operator="containsText" text="AB2">
      <formula>NOT(ISERROR(SEARCH("AB2",T1)))</formula>
    </cfRule>
    <cfRule type="containsText" dxfId="72" priority="428" operator="containsText" text="AB1">
      <formula>NOT(ISERROR(SEARCH("AB1",T1)))</formula>
    </cfRule>
  </conditionalFormatting>
  <conditionalFormatting sqref="T19">
    <cfRule type="containsText" dxfId="71" priority="388" operator="containsText" text="AB2">
      <formula>NOT(ISERROR(SEARCH("AB2",T19)))</formula>
    </cfRule>
    <cfRule type="containsText" dxfId="70" priority="389" operator="containsText" text="AB1">
      <formula>NOT(ISERROR(SEARCH("AB1",T19)))</formula>
    </cfRule>
  </conditionalFormatting>
  <conditionalFormatting sqref="T23">
    <cfRule type="containsText" dxfId="69" priority="390" operator="containsText" text="AB2">
      <formula>NOT(ISERROR(SEARCH("AB2",T23)))</formula>
    </cfRule>
    <cfRule type="containsText" dxfId="68" priority="391" operator="containsText" text="AB1">
      <formula>NOT(ISERROR(SEARCH("AB1",T23)))</formula>
    </cfRule>
  </conditionalFormatting>
  <conditionalFormatting sqref="U2">
    <cfRule type="containsText" dxfId="67" priority="341" operator="containsText" text="AB1">
      <formula>NOT(ISERROR(SEARCH("AB1",U2)))</formula>
    </cfRule>
  </conditionalFormatting>
  <conditionalFormatting sqref="U26:U27 W26:Y27">
    <cfRule type="containsText" dxfId="66" priority="689" operator="containsText" text="AB3">
      <formula>NOT(ISERROR(SEARCH("AB3",U26)))</formula>
    </cfRule>
    <cfRule type="containsText" dxfId="65" priority="690" operator="containsText" text="AB2">
      <formula>NOT(ISERROR(SEARCH("AB2",U26)))</formula>
    </cfRule>
    <cfRule type="containsText" dxfId="64" priority="691" operator="containsText" text="AB1">
      <formula>NOT(ISERROR(SEARCH("AB1",U26)))</formula>
    </cfRule>
  </conditionalFormatting>
  <conditionalFormatting sqref="U27">
    <cfRule type="containsText" dxfId="63" priority="472" operator="containsText" text="AB3">
      <formula>NOT(ISERROR(SEARCH("AB3",U27)))</formula>
    </cfRule>
    <cfRule type="containsText" dxfId="62" priority="473" operator="containsText" text="AB2">
      <formula>NOT(ISERROR(SEARCH("AB2",U27)))</formula>
    </cfRule>
    <cfRule type="containsText" dxfId="61" priority="474" operator="containsText" text="AB1">
      <formula>NOT(ISERROR(SEARCH("AB1",U27)))</formula>
    </cfRule>
  </conditionalFormatting>
  <conditionalFormatting sqref="U31">
    <cfRule type="containsText" dxfId="60" priority="514" operator="containsText" text="AB3">
      <formula>NOT(ISERROR(SEARCH("AB3",U31)))</formula>
    </cfRule>
    <cfRule type="containsText" dxfId="59" priority="515" operator="containsText" text="AB2">
      <formula>NOT(ISERROR(SEARCH("AB2",U31)))</formula>
    </cfRule>
    <cfRule type="containsText" dxfId="58" priority="516" operator="containsText" text="AB1">
      <formula>NOT(ISERROR(SEARCH("AB1",U31)))</formula>
    </cfRule>
  </conditionalFormatting>
  <conditionalFormatting sqref="U2:V2">
    <cfRule type="containsText" dxfId="57" priority="18" operator="containsText" text="AB3">
      <formula>NOT(ISERROR(SEARCH("AB3",U2)))</formula>
    </cfRule>
    <cfRule type="containsText" dxfId="56" priority="20" operator="containsText" text="AB2">
      <formula>NOT(ISERROR(SEARCH("AB2",U2)))</formula>
    </cfRule>
  </conditionalFormatting>
  <conditionalFormatting sqref="V2">
    <cfRule type="containsText" dxfId="55" priority="19" operator="containsText" text="AB LR">
      <formula>NOT(ISERROR(SEARCH("AB LR",V2)))</formula>
    </cfRule>
  </conditionalFormatting>
  <conditionalFormatting sqref="V2:V3">
    <cfRule type="containsText" dxfId="54" priority="387" operator="containsText" text="AB LR">
      <formula>NOT(ISERROR(SEARCH("AB LR",V2)))</formula>
    </cfRule>
  </conditionalFormatting>
  <conditionalFormatting sqref="V5">
    <cfRule type="containsText" dxfId="53" priority="1" operator="containsText" text="AB LR">
      <formula>NOT(ISERROR(SEARCH("AB LR",V5)))</formula>
    </cfRule>
    <cfRule type="containsText" dxfId="52" priority="2" operator="containsText" text="AB3">
      <formula>NOT(ISERROR(SEARCH("AB3",V5)))</formula>
    </cfRule>
    <cfRule type="containsText" dxfId="51" priority="3" operator="containsText" text="AB2">
      <formula>NOT(ISERROR(SEARCH("AB2",V5)))</formula>
    </cfRule>
  </conditionalFormatting>
  <conditionalFormatting sqref="V8">
    <cfRule type="containsText" dxfId="50" priority="9" operator="containsText" text="AB3">
      <formula>NOT(ISERROR(SEARCH("AB3",V8)))</formula>
    </cfRule>
    <cfRule type="containsText" dxfId="49" priority="10" operator="containsText" text="AB LR">
      <formula>NOT(ISERROR(SEARCH("AB LR",V8)))</formula>
    </cfRule>
    <cfRule type="containsText" dxfId="48" priority="11" operator="containsText" text="AB2">
      <formula>NOT(ISERROR(SEARCH("AB2",V8)))</formula>
    </cfRule>
    <cfRule type="containsText" dxfId="47" priority="12" operator="containsText" text="AB3">
      <formula>NOT(ISERROR(SEARCH("AB3",V8)))</formula>
    </cfRule>
  </conditionalFormatting>
  <conditionalFormatting sqref="V15">
    <cfRule type="containsText" dxfId="46" priority="13" operator="containsText" text="AB3">
      <formula>NOT(ISERROR(SEARCH("AB3",V15)))</formula>
    </cfRule>
    <cfRule type="containsText" dxfId="45" priority="14" operator="containsText" text="AB LR">
      <formula>NOT(ISERROR(SEARCH("AB LR",V15)))</formula>
    </cfRule>
    <cfRule type="containsText" dxfId="44" priority="15" operator="containsText" text="AB2">
      <formula>NOT(ISERROR(SEARCH("AB2",V15)))</formula>
    </cfRule>
    <cfRule type="containsText" dxfId="43" priority="16" operator="containsText" text="AB3">
      <formula>NOT(ISERROR(SEARCH("AB3",V15)))</formula>
    </cfRule>
    <cfRule type="containsText" dxfId="42" priority="17" operator="containsText" text="AB2">
      <formula>NOT(ISERROR(SEARCH("AB2",V15)))</formula>
    </cfRule>
  </conditionalFormatting>
  <conditionalFormatting sqref="V20">
    <cfRule type="containsText" dxfId="41" priority="4" operator="containsText" text="AB LR">
      <formula>NOT(ISERROR(SEARCH("AB LR",V20)))</formula>
    </cfRule>
    <cfRule type="containsText" dxfId="40" priority="5" operator="containsText" text="AB3">
      <formula>NOT(ISERROR(SEARCH("AB3",V20)))</formula>
    </cfRule>
  </conditionalFormatting>
  <conditionalFormatting sqref="V26">
    <cfRule type="containsText" dxfId="39" priority="6" operator="containsText" text="AB LR">
      <formula>NOT(ISERROR(SEARCH("AB LR",V26)))</formula>
    </cfRule>
    <cfRule type="containsText" dxfId="38" priority="7" operator="containsText" text="AB3">
      <formula>NOT(ISERROR(SEARCH("AB3",V26)))</formula>
    </cfRule>
    <cfRule type="containsText" dxfId="37" priority="8" operator="containsText" text="AB2">
      <formula>NOT(ISERROR(SEARCH("AB2",V26)))</formula>
    </cfRule>
  </conditionalFormatting>
  <conditionalFormatting sqref="V27">
    <cfRule type="containsText" dxfId="36" priority="678" operator="containsText" text="AB2">
      <formula>NOT(ISERROR(SEARCH("AB2",V27)))</formula>
    </cfRule>
    <cfRule type="containsText" dxfId="35" priority="679" operator="containsText" text="AB1">
      <formula>NOT(ISERROR(SEARCH("AB1",V27)))</formula>
    </cfRule>
  </conditionalFormatting>
  <conditionalFormatting sqref="V30">
    <cfRule type="containsText" dxfId="34" priority="314" operator="containsText" text="AB3">
      <formula>NOT(ISERROR(SEARCH("AB3",V30)))</formula>
    </cfRule>
    <cfRule type="containsText" dxfId="33" priority="315" operator="containsText" text="AB LR">
      <formula>NOT(ISERROR(SEARCH("AB LR",V30)))</formula>
    </cfRule>
    <cfRule type="containsText" dxfId="32" priority="316" operator="containsText" text="AB2">
      <formula>NOT(ISERROR(SEARCH("AB2",V30)))</formula>
    </cfRule>
  </conditionalFormatting>
  <conditionalFormatting sqref="V31">
    <cfRule type="containsText" dxfId="31" priority="313" operator="containsText" text="AB LR">
      <formula>NOT(ISERROR(SEARCH("AB LR",V31)))</formula>
    </cfRule>
  </conditionalFormatting>
  <conditionalFormatting sqref="Y15:Y16">
    <cfRule type="containsText" dxfId="30" priority="493" operator="containsText" text="AB3">
      <formula>NOT(ISERROR(SEARCH("AB3",Y15)))</formula>
    </cfRule>
    <cfRule type="containsText" dxfId="29" priority="494" operator="containsText" text="AB2">
      <formula>NOT(ISERROR(SEARCH("AB2",Y15)))</formula>
    </cfRule>
    <cfRule type="containsText" dxfId="28" priority="495" operator="containsText" text="AB1">
      <formula>NOT(ISERROR(SEARCH("AB1",Y15)))</formula>
    </cfRule>
  </conditionalFormatting>
  <conditionalFormatting sqref="Y25">
    <cfRule type="containsText" dxfId="27" priority="478" operator="containsText" text="AB3">
      <formula>NOT(ISERROR(SEARCH("AB3",Y25)))</formula>
    </cfRule>
    <cfRule type="containsText" dxfId="26" priority="479" operator="containsText" text="AB2">
      <formula>NOT(ISERROR(SEARCH("AB2",Y25)))</formula>
    </cfRule>
    <cfRule type="containsText" dxfId="25" priority="480" operator="containsText" text="AB1">
      <formula>NOT(ISERROR(SEARCH("AB1",Y25)))</formula>
    </cfRule>
    <cfRule type="containsText" dxfId="24" priority="481" operator="containsText" text="AB3">
      <formula>NOT(ISERROR(SEARCH("AB3",Y25)))</formula>
    </cfRule>
    <cfRule type="containsText" dxfId="23" priority="482" operator="containsText" text="AB2">
      <formula>NOT(ISERROR(SEARCH("AB2",Y25)))</formula>
    </cfRule>
    <cfRule type="containsText" dxfId="22" priority="483" operator="containsText" text="AB1">
      <formula>NOT(ISERROR(SEARCH("AB1",Y25)))</formula>
    </cfRule>
  </conditionalFormatting>
  <conditionalFormatting sqref="Z4:Z6 G5 V5:V27 U10:Y16 Z12:Z13 H15:M15 B15:G16 P17:T17 B21:Q22 R24:T25 B25:Q25 B26:L26 B27:H27 J27:U27 B28:Y28 B29:B31 M49:M53 M55 B10:C10 F10 A1:Y1 W3:Y3 Z16:Z19 V2:V3 J3:L3 A3:H3 N3:P3 R3:U3 C29:Y29">
    <cfRule type="containsText" dxfId="21" priority="555" operator="containsText" text="AB2">
      <formula>NOT(ISERROR(SEARCH("AB2",A1)))</formula>
    </cfRule>
  </conditionalFormatting>
  <conditionalFormatting sqref="Z11 Z13">
    <cfRule type="containsText" dxfId="20" priority="535" operator="containsText" text="AB3">
      <formula>NOT(ISERROR(SEARCH("AB3",Z11)))</formula>
    </cfRule>
    <cfRule type="containsText" dxfId="19" priority="536" operator="containsText" text="AB2">
      <formula>NOT(ISERROR(SEARCH("AB2",Z11)))</formula>
    </cfRule>
    <cfRule type="containsText" dxfId="18" priority="537" operator="containsText" text="AB1">
      <formula>NOT(ISERROR(SEARCH("AB1",Z11)))</formula>
    </cfRule>
  </conditionalFormatting>
  <conditionalFormatting sqref="Z11:Z13 B5:Q7 B19:L19 B21:Q22 C20:Q20 B23:H23 B15:F17 B18:K18 B8:L9 A38:Q46 H10:Q10 B4:H4 Z4:Z6 Z8:Z9 B10:C10 F10 A47:M47 Z61:Z1048576">
    <cfRule type="containsText" dxfId="17" priority="544" operator="containsText" text="AB LR">
      <formula>NOT(ISERROR(SEARCH("AB LR",A4)))</formula>
    </cfRule>
  </conditionalFormatting>
  <conditionalFormatting sqref="Z21">
    <cfRule type="containsText" dxfId="16" priority="369" operator="containsText" text="ADELBERG">
      <formula>NOT(ISERROR(SEARCH("ADELBERG",Z21)))</formula>
    </cfRule>
    <cfRule type="containsText" dxfId="15" priority="370" operator="containsText" text="AB3">
      <formula>NOT(ISERROR(SEARCH("AB3",Z21)))</formula>
    </cfRule>
    <cfRule type="containsText" dxfId="14" priority="371" operator="containsText" text="AB2">
      <formula>NOT(ISERROR(SEARCH("AB2",Z21)))</formula>
    </cfRule>
  </conditionalFormatting>
  <conditionalFormatting sqref="Z21:Z35">
    <cfRule type="containsText" dxfId="13" priority="372" operator="containsText" text="AB1">
      <formula>NOT(ISERROR(SEARCH("AB1",Z21)))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9.9978637043366805E-2"/>
  </sheetPr>
  <dimension ref="A1:I39"/>
  <sheetViews>
    <sheetView topLeftCell="A3" workbookViewId="0">
      <selection activeCell="B33" sqref="B33"/>
    </sheetView>
  </sheetViews>
  <sheetFormatPr defaultRowHeight="14.4" x14ac:dyDescent="0.3"/>
  <cols>
    <col min="1" max="1" width="5.33203125" customWidth="1"/>
    <col min="2" max="2" width="11.5546875" customWidth="1"/>
    <col min="3" max="3" width="7.5546875" style="17" customWidth="1"/>
    <col min="4" max="4" width="9.6640625" style="17" bestFit="1" customWidth="1"/>
    <col min="5" max="5" width="9.6640625" bestFit="1" customWidth="1"/>
    <col min="6" max="6" width="20.5546875" bestFit="1" customWidth="1"/>
    <col min="7" max="7" width="23.109375" customWidth="1"/>
    <col min="8" max="8" width="8.88671875" style="207"/>
    <col min="9" max="9" width="6.77734375" style="17" customWidth="1"/>
  </cols>
  <sheetData>
    <row r="1" spans="1:9" ht="15.6" x14ac:dyDescent="0.3">
      <c r="A1" s="242" t="s">
        <v>387</v>
      </c>
      <c r="B1" s="242"/>
      <c r="C1" s="242"/>
      <c r="D1" s="242"/>
      <c r="E1" s="242"/>
      <c r="F1" s="242"/>
      <c r="G1" s="242"/>
    </row>
    <row r="3" spans="1:9" x14ac:dyDescent="0.3">
      <c r="A3" s="243" t="s">
        <v>246</v>
      </c>
      <c r="B3" s="244"/>
      <c r="C3" s="213"/>
      <c r="D3" s="245" t="s">
        <v>417</v>
      </c>
      <c r="E3" s="245"/>
      <c r="F3" s="212" t="s">
        <v>159</v>
      </c>
      <c r="G3" s="212"/>
    </row>
    <row r="4" spans="1:9" x14ac:dyDescent="0.3">
      <c r="A4" s="66" t="s">
        <v>240</v>
      </c>
      <c r="B4" s="205">
        <v>46037</v>
      </c>
      <c r="C4" s="66" t="s">
        <v>243</v>
      </c>
      <c r="D4" s="112" t="s">
        <v>262</v>
      </c>
      <c r="E4" s="112" t="s">
        <v>260</v>
      </c>
      <c r="F4" s="201" t="s">
        <v>425</v>
      </c>
      <c r="G4" s="112" t="s">
        <v>414</v>
      </c>
      <c r="H4" s="207" t="s">
        <v>267</v>
      </c>
      <c r="I4" s="17">
        <f t="shared" ref="I4:I29" si="0">COUNTIF($D$4:$E$32,H4)</f>
        <v>0</v>
      </c>
    </row>
    <row r="5" spans="1:9" x14ac:dyDescent="0.3">
      <c r="A5" s="66" t="s">
        <v>239</v>
      </c>
      <c r="B5" s="205">
        <v>46043</v>
      </c>
      <c r="C5" s="66" t="s">
        <v>243</v>
      </c>
      <c r="D5" s="112" t="s">
        <v>252</v>
      </c>
      <c r="E5" s="112" t="s">
        <v>263</v>
      </c>
      <c r="F5" s="204" t="s">
        <v>413</v>
      </c>
      <c r="G5" s="112"/>
      <c r="H5" s="207" t="s">
        <v>268</v>
      </c>
      <c r="I5" s="17">
        <f t="shared" si="0"/>
        <v>0</v>
      </c>
    </row>
    <row r="6" spans="1:9" s="211" customFormat="1" x14ac:dyDescent="0.3">
      <c r="A6" s="209" t="s">
        <v>239</v>
      </c>
      <c r="B6" s="210">
        <v>46043</v>
      </c>
      <c r="C6" s="209" t="s">
        <v>244</v>
      </c>
      <c r="D6" s="203" t="s">
        <v>405</v>
      </c>
      <c r="E6" s="203" t="s">
        <v>253</v>
      </c>
      <c r="F6" s="204" t="s">
        <v>421</v>
      </c>
      <c r="G6" s="112"/>
      <c r="H6" s="214" t="s">
        <v>406</v>
      </c>
      <c r="I6" s="17">
        <f t="shared" si="0"/>
        <v>1</v>
      </c>
    </row>
    <row r="7" spans="1:9" s="211" customFormat="1" ht="28.8" x14ac:dyDescent="0.3">
      <c r="A7" s="66" t="s">
        <v>240</v>
      </c>
      <c r="B7" s="205">
        <v>46044</v>
      </c>
      <c r="C7" s="66" t="s">
        <v>244</v>
      </c>
      <c r="D7" s="112" t="s">
        <v>269</v>
      </c>
      <c r="E7" s="112" t="s">
        <v>265</v>
      </c>
      <c r="F7" s="215" t="s">
        <v>396</v>
      </c>
      <c r="G7" s="208" t="s">
        <v>415</v>
      </c>
      <c r="H7" s="214" t="s">
        <v>266</v>
      </c>
      <c r="I7" s="17">
        <f t="shared" si="0"/>
        <v>1</v>
      </c>
    </row>
    <row r="8" spans="1:9" x14ac:dyDescent="0.3">
      <c r="A8" s="66" t="s">
        <v>241</v>
      </c>
      <c r="B8" s="205">
        <v>46049</v>
      </c>
      <c r="C8" s="66" t="s">
        <v>244</v>
      </c>
      <c r="D8" s="112" t="s">
        <v>271</v>
      </c>
      <c r="E8" s="112" t="s">
        <v>259</v>
      </c>
      <c r="F8" s="204" t="s">
        <v>409</v>
      </c>
      <c r="G8" s="112"/>
      <c r="H8" s="207" t="s">
        <v>258</v>
      </c>
      <c r="I8" s="17">
        <f t="shared" si="0"/>
        <v>3</v>
      </c>
    </row>
    <row r="9" spans="1:9" x14ac:dyDescent="0.3">
      <c r="A9" s="66" t="s">
        <v>239</v>
      </c>
      <c r="B9" s="205">
        <v>46050</v>
      </c>
      <c r="C9" s="66" t="s">
        <v>243</v>
      </c>
      <c r="D9" s="112" t="s">
        <v>262</v>
      </c>
      <c r="E9" s="112" t="s">
        <v>406</v>
      </c>
      <c r="F9" s="204" t="s">
        <v>410</v>
      </c>
      <c r="G9" s="112"/>
      <c r="H9" s="207" t="s">
        <v>263</v>
      </c>
      <c r="I9" s="17">
        <f t="shared" si="0"/>
        <v>3</v>
      </c>
    </row>
    <row r="10" spans="1:9" x14ac:dyDescent="0.3">
      <c r="A10" s="66" t="s">
        <v>239</v>
      </c>
      <c r="B10" s="205">
        <v>46050</v>
      </c>
      <c r="C10" s="66" t="s">
        <v>244</v>
      </c>
      <c r="D10" t="s">
        <v>258</v>
      </c>
      <c r="E10" s="112" t="s">
        <v>274</v>
      </c>
      <c r="F10" s="204" t="s">
        <v>395</v>
      </c>
      <c r="G10" s="112"/>
      <c r="H10" s="207" t="s">
        <v>253</v>
      </c>
      <c r="I10" s="17">
        <f t="shared" si="0"/>
        <v>1</v>
      </c>
    </row>
    <row r="11" spans="1:9" x14ac:dyDescent="0.3">
      <c r="A11" s="66" t="s">
        <v>239</v>
      </c>
      <c r="B11" s="205">
        <v>46056</v>
      </c>
      <c r="C11" s="66" t="s">
        <v>243</v>
      </c>
      <c r="D11" s="112" t="s">
        <v>264</v>
      </c>
      <c r="E11" s="112" t="s">
        <v>258</v>
      </c>
      <c r="F11" s="204" t="s">
        <v>400</v>
      </c>
      <c r="G11" s="112"/>
      <c r="H11" s="207" t="s">
        <v>269</v>
      </c>
      <c r="I11" s="17">
        <f t="shared" si="0"/>
        <v>3</v>
      </c>
    </row>
    <row r="12" spans="1:9" x14ac:dyDescent="0.3">
      <c r="A12" s="66" t="s">
        <v>241</v>
      </c>
      <c r="B12" s="205">
        <v>46063</v>
      </c>
      <c r="C12" s="66" t="s">
        <v>243</v>
      </c>
      <c r="D12" s="112" t="s">
        <v>407</v>
      </c>
      <c r="E12" s="112" t="s">
        <v>259</v>
      </c>
      <c r="F12" s="204" t="s">
        <v>394</v>
      </c>
      <c r="G12" s="112"/>
      <c r="H12" s="207" t="s">
        <v>260</v>
      </c>
      <c r="I12" s="17">
        <f t="shared" si="0"/>
        <v>2</v>
      </c>
    </row>
    <row r="13" spans="1:9" x14ac:dyDescent="0.3">
      <c r="A13" s="66" t="s">
        <v>239</v>
      </c>
      <c r="B13" s="205">
        <v>46064</v>
      </c>
      <c r="C13" s="66" t="s">
        <v>243</v>
      </c>
      <c r="D13" s="112" t="s">
        <v>263</v>
      </c>
      <c r="E13" s="112" t="s">
        <v>251</v>
      </c>
      <c r="F13" s="204" t="s">
        <v>393</v>
      </c>
      <c r="G13" s="112"/>
      <c r="H13" s="207" t="s">
        <v>256</v>
      </c>
      <c r="I13" s="17">
        <f t="shared" si="0"/>
        <v>0</v>
      </c>
    </row>
    <row r="14" spans="1:9" x14ac:dyDescent="0.3">
      <c r="A14" s="66" t="s">
        <v>240</v>
      </c>
      <c r="B14" s="205">
        <v>46065</v>
      </c>
      <c r="C14" s="66" t="s">
        <v>243</v>
      </c>
      <c r="D14" s="112" t="s">
        <v>408</v>
      </c>
      <c r="E14" s="112" t="s">
        <v>273</v>
      </c>
      <c r="F14" s="204" t="s">
        <v>397</v>
      </c>
      <c r="G14" s="112"/>
      <c r="H14" s="207" t="s">
        <v>270</v>
      </c>
      <c r="I14" s="17">
        <f t="shared" si="0"/>
        <v>3</v>
      </c>
    </row>
    <row r="15" spans="1:9" x14ac:dyDescent="0.3">
      <c r="A15" s="66" t="s">
        <v>240</v>
      </c>
      <c r="B15" s="205">
        <v>46065</v>
      </c>
      <c r="C15" s="66" t="s">
        <v>244</v>
      </c>
      <c r="D15" s="112" t="s">
        <v>250</v>
      </c>
      <c r="E15" s="112" t="s">
        <v>261</v>
      </c>
      <c r="F15" s="204" t="s">
        <v>426</v>
      </c>
      <c r="G15" s="112"/>
      <c r="H15" s="207" t="s">
        <v>408</v>
      </c>
      <c r="I15" s="17">
        <f t="shared" si="0"/>
        <v>2</v>
      </c>
    </row>
    <row r="16" spans="1:9" x14ac:dyDescent="0.3">
      <c r="A16" s="66" t="s">
        <v>242</v>
      </c>
      <c r="B16" s="205">
        <v>46069</v>
      </c>
      <c r="C16" s="66" t="s">
        <v>243</v>
      </c>
      <c r="D16" s="112" t="s">
        <v>254</v>
      </c>
      <c r="E16" s="112" t="s">
        <v>255</v>
      </c>
      <c r="F16" s="204" t="s">
        <v>404</v>
      </c>
      <c r="G16" s="206"/>
      <c r="H16" s="207" t="s">
        <v>259</v>
      </c>
      <c r="I16" s="17">
        <f t="shared" si="0"/>
        <v>3</v>
      </c>
    </row>
    <row r="17" spans="1:9" x14ac:dyDescent="0.3">
      <c r="A17" s="66" t="s">
        <v>242</v>
      </c>
      <c r="B17" s="205">
        <v>46069</v>
      </c>
      <c r="C17" s="66" t="s">
        <v>244</v>
      </c>
      <c r="D17" s="112" t="s">
        <v>270</v>
      </c>
      <c r="E17" s="112" t="s">
        <v>272</v>
      </c>
      <c r="F17" s="204" t="s">
        <v>399</v>
      </c>
      <c r="G17" s="202" t="s">
        <v>385</v>
      </c>
      <c r="H17" s="207" t="s">
        <v>262</v>
      </c>
      <c r="I17" s="17">
        <f t="shared" si="0"/>
        <v>2</v>
      </c>
    </row>
    <row r="18" spans="1:9" x14ac:dyDescent="0.3">
      <c r="A18" s="66" t="s">
        <v>241</v>
      </c>
      <c r="B18" s="205">
        <v>46070</v>
      </c>
      <c r="C18" s="66" t="s">
        <v>243</v>
      </c>
      <c r="D18" s="112" t="s">
        <v>252</v>
      </c>
      <c r="E18" s="112" t="s">
        <v>260</v>
      </c>
      <c r="F18" s="204" t="s">
        <v>392</v>
      </c>
      <c r="G18" s="112"/>
      <c r="H18" s="207" t="s">
        <v>271</v>
      </c>
      <c r="I18" s="17">
        <f t="shared" si="0"/>
        <v>2</v>
      </c>
    </row>
    <row r="19" spans="1:9" x14ac:dyDescent="0.3">
      <c r="A19" s="66" t="s">
        <v>239</v>
      </c>
      <c r="B19" s="205">
        <v>46071</v>
      </c>
      <c r="C19" s="66" t="s">
        <v>243</v>
      </c>
      <c r="D19" s="112" t="s">
        <v>265</v>
      </c>
      <c r="E19" s="112" t="s">
        <v>274</v>
      </c>
      <c r="F19" s="204" t="s">
        <v>411</v>
      </c>
      <c r="G19" s="112"/>
      <c r="H19" s="207" t="s">
        <v>254</v>
      </c>
      <c r="I19" s="17">
        <f t="shared" si="0"/>
        <v>3</v>
      </c>
    </row>
    <row r="20" spans="1:9" x14ac:dyDescent="0.3">
      <c r="A20" s="66" t="s">
        <v>241</v>
      </c>
      <c r="B20" s="205">
        <v>46077</v>
      </c>
      <c r="C20" s="66" t="s">
        <v>244</v>
      </c>
      <c r="D20" s="112" t="s">
        <v>269</v>
      </c>
      <c r="E20" s="112" t="s">
        <v>254</v>
      </c>
      <c r="F20" s="204" t="s">
        <v>412</v>
      </c>
      <c r="G20" s="112"/>
      <c r="H20" s="207" t="s">
        <v>272</v>
      </c>
      <c r="I20" s="17">
        <f t="shared" si="0"/>
        <v>3</v>
      </c>
    </row>
    <row r="21" spans="1:9" x14ac:dyDescent="0.3">
      <c r="A21" s="66" t="s">
        <v>240</v>
      </c>
      <c r="B21" s="205">
        <v>46079</v>
      </c>
      <c r="C21" s="66" t="s">
        <v>244</v>
      </c>
      <c r="D21" s="112" t="s">
        <v>250</v>
      </c>
      <c r="E21" s="112" t="s">
        <v>261</v>
      </c>
      <c r="F21" s="204" t="s">
        <v>398</v>
      </c>
      <c r="G21" s="112"/>
      <c r="H21" s="207" t="s">
        <v>252</v>
      </c>
      <c r="I21" s="17">
        <f t="shared" si="0"/>
        <v>3</v>
      </c>
    </row>
    <row r="22" spans="1:9" x14ac:dyDescent="0.3">
      <c r="A22" s="66" t="s">
        <v>241</v>
      </c>
      <c r="B22" s="205">
        <v>46084</v>
      </c>
      <c r="C22" s="66" t="s">
        <v>243</v>
      </c>
      <c r="D22" s="112" t="s">
        <v>273</v>
      </c>
      <c r="E22" s="112" t="s">
        <v>270</v>
      </c>
      <c r="F22" s="204" t="s">
        <v>419</v>
      </c>
      <c r="G22" s="112"/>
      <c r="H22" s="207" t="s">
        <v>251</v>
      </c>
      <c r="I22" s="17">
        <f t="shared" si="0"/>
        <v>3</v>
      </c>
    </row>
    <row r="23" spans="1:9" x14ac:dyDescent="0.3">
      <c r="A23" s="66" t="s">
        <v>241</v>
      </c>
      <c r="B23" s="205">
        <v>46084</v>
      </c>
      <c r="C23" s="66" t="s">
        <v>244</v>
      </c>
      <c r="D23" s="112" t="s">
        <v>251</v>
      </c>
      <c r="E23" s="112" t="s">
        <v>255</v>
      </c>
      <c r="F23" s="204" t="s">
        <v>420</v>
      </c>
      <c r="G23" s="202"/>
      <c r="H23" s="207" t="s">
        <v>255</v>
      </c>
      <c r="I23" s="17">
        <f t="shared" si="0"/>
        <v>2</v>
      </c>
    </row>
    <row r="24" spans="1:9" x14ac:dyDescent="0.3">
      <c r="A24" s="66" t="s">
        <v>239</v>
      </c>
      <c r="B24" s="205">
        <v>46085</v>
      </c>
      <c r="C24" s="66" t="s">
        <v>243</v>
      </c>
      <c r="D24" s="112" t="s">
        <v>272</v>
      </c>
      <c r="E24" s="112" t="s">
        <v>264</v>
      </c>
      <c r="F24" s="204" t="s">
        <v>402</v>
      </c>
      <c r="G24" s="202"/>
      <c r="H24" s="207" t="s">
        <v>261</v>
      </c>
      <c r="I24" s="17">
        <f t="shared" si="0"/>
        <v>3</v>
      </c>
    </row>
    <row r="25" spans="1:9" x14ac:dyDescent="0.3">
      <c r="A25" s="66" t="s">
        <v>240</v>
      </c>
      <c r="B25" s="205">
        <v>46086</v>
      </c>
      <c r="C25" s="66" t="s">
        <v>243</v>
      </c>
      <c r="D25" s="112" t="s">
        <v>258</v>
      </c>
      <c r="E25" s="112" t="s">
        <v>266</v>
      </c>
      <c r="F25" s="204" t="s">
        <v>403</v>
      </c>
      <c r="G25" s="202"/>
      <c r="H25" s="207" t="s">
        <v>250</v>
      </c>
      <c r="I25" s="17">
        <f t="shared" si="0"/>
        <v>3</v>
      </c>
    </row>
    <row r="26" spans="1:9" x14ac:dyDescent="0.3">
      <c r="A26" s="202" t="s">
        <v>240</v>
      </c>
      <c r="B26" s="205">
        <v>46093</v>
      </c>
      <c r="C26" s="202" t="s">
        <v>244</v>
      </c>
      <c r="D26" s="112" t="s">
        <v>251</v>
      </c>
      <c r="E26" s="112" t="s">
        <v>408</v>
      </c>
      <c r="F26" s="204" t="s">
        <v>388</v>
      </c>
      <c r="G26" s="202"/>
      <c r="H26" s="207" t="s">
        <v>265</v>
      </c>
      <c r="I26" s="17">
        <f t="shared" si="0"/>
        <v>3</v>
      </c>
    </row>
    <row r="27" spans="1:9" x14ac:dyDescent="0.3">
      <c r="A27" s="66" t="s">
        <v>241</v>
      </c>
      <c r="B27" s="205">
        <v>46098</v>
      </c>
      <c r="C27" s="66" t="s">
        <v>243</v>
      </c>
      <c r="D27" s="112" t="s">
        <v>259</v>
      </c>
      <c r="E27" s="112" t="s">
        <v>263</v>
      </c>
      <c r="F27" s="204" t="s">
        <v>389</v>
      </c>
      <c r="G27" s="202"/>
      <c r="H27" s="207" t="s">
        <v>273</v>
      </c>
      <c r="I27" s="17">
        <f t="shared" si="0"/>
        <v>2</v>
      </c>
    </row>
    <row r="28" spans="1:9" x14ac:dyDescent="0.3">
      <c r="A28" s="66" t="s">
        <v>239</v>
      </c>
      <c r="B28" s="205">
        <v>46099</v>
      </c>
      <c r="C28" s="66" t="s">
        <v>244</v>
      </c>
      <c r="D28" t="s">
        <v>271</v>
      </c>
      <c r="E28" s="112" t="s">
        <v>252</v>
      </c>
      <c r="F28" s="204" t="s">
        <v>422</v>
      </c>
      <c r="G28" s="202"/>
      <c r="H28" s="207" t="s">
        <v>274</v>
      </c>
      <c r="I28" s="17">
        <f t="shared" si="0"/>
        <v>2</v>
      </c>
    </row>
    <row r="29" spans="1:9" x14ac:dyDescent="0.3">
      <c r="A29" s="66" t="s">
        <v>239</v>
      </c>
      <c r="B29" s="205">
        <v>45741</v>
      </c>
      <c r="C29" s="66" t="s">
        <v>243</v>
      </c>
      <c r="D29" s="112" t="s">
        <v>250</v>
      </c>
      <c r="E29" s="112" t="s">
        <v>261</v>
      </c>
      <c r="F29" s="204" t="s">
        <v>401</v>
      </c>
      <c r="G29" s="202"/>
      <c r="H29" s="207" t="s">
        <v>264</v>
      </c>
      <c r="I29" s="17">
        <f t="shared" si="0"/>
        <v>3</v>
      </c>
    </row>
    <row r="30" spans="1:9" x14ac:dyDescent="0.3">
      <c r="A30" s="66" t="s">
        <v>242</v>
      </c>
      <c r="B30" s="205">
        <v>45747</v>
      </c>
      <c r="C30" s="66" t="s">
        <v>244</v>
      </c>
      <c r="D30" s="112" t="s">
        <v>272</v>
      </c>
      <c r="E30" s="112" t="s">
        <v>264</v>
      </c>
      <c r="F30" s="204" t="s">
        <v>390</v>
      </c>
      <c r="G30" s="202"/>
    </row>
    <row r="31" spans="1:9" x14ac:dyDescent="0.3">
      <c r="A31" s="66" t="s">
        <v>241</v>
      </c>
      <c r="B31" s="205">
        <v>45748</v>
      </c>
      <c r="C31" s="66" t="s">
        <v>244</v>
      </c>
      <c r="D31" s="216" t="s">
        <v>270</v>
      </c>
      <c r="E31" s="112" t="s">
        <v>265</v>
      </c>
      <c r="F31" s="204" t="s">
        <v>391</v>
      </c>
      <c r="G31" s="202"/>
    </row>
    <row r="32" spans="1:9" x14ac:dyDescent="0.3">
      <c r="A32" s="66" t="s">
        <v>416</v>
      </c>
      <c r="B32" s="205">
        <v>45765</v>
      </c>
      <c r="C32" s="66" t="s">
        <v>243</v>
      </c>
      <c r="D32" s="112" t="s">
        <v>254</v>
      </c>
      <c r="E32" s="112" t="s">
        <v>269</v>
      </c>
      <c r="F32" s="204" t="s">
        <v>424</v>
      </c>
      <c r="G32" s="204" t="s">
        <v>418</v>
      </c>
    </row>
    <row r="33" spans="1:6" x14ac:dyDescent="0.3">
      <c r="A33" s="62"/>
      <c r="B33">
        <f>COUNTA(B4:B32)</f>
        <v>29</v>
      </c>
      <c r="F33" s="204" t="s">
        <v>423</v>
      </c>
    </row>
    <row r="34" spans="1:6" x14ac:dyDescent="0.3">
      <c r="A34" s="63"/>
      <c r="F34" s="66">
        <f>COUNTA(F4:F33)</f>
        <v>30</v>
      </c>
    </row>
    <row r="37" spans="1:6" x14ac:dyDescent="0.3">
      <c r="A37" s="18"/>
    </row>
    <row r="39" spans="1:6" x14ac:dyDescent="0.3">
      <c r="D39"/>
    </row>
  </sheetData>
  <sortState xmlns:xlrd2="http://schemas.microsoft.com/office/spreadsheetml/2017/richdata2" ref="F4:G35">
    <sortCondition ref="F4:F35"/>
  </sortState>
  <mergeCells count="3">
    <mergeCell ref="A1:G1"/>
    <mergeCell ref="A3:B3"/>
    <mergeCell ref="D3:E3"/>
  </mergeCells>
  <phoneticPr fontId="35" type="noConversion"/>
  <conditionalFormatting sqref="A1">
    <cfRule type="cellIs" dxfId="12" priority="18" operator="equal">
      <formula>0</formula>
    </cfRule>
  </conditionalFormatting>
  <conditionalFormatting sqref="C27:C28 A27:A31">
    <cfRule type="cellIs" dxfId="11" priority="2" operator="equal">
      <formula>0</formula>
    </cfRule>
  </conditionalFormatting>
  <conditionalFormatting sqref="C30:C31">
    <cfRule type="cellIs" dxfId="10" priority="1" operator="equal">
      <formula>0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710BC-72FC-4DB7-BE56-2E4FA29260AB}">
  <sheetPr>
    <tabColor theme="7" tint="0.59999389629810485"/>
  </sheetPr>
  <dimension ref="A1:N16"/>
  <sheetViews>
    <sheetView workbookViewId="0">
      <selection activeCell="B16" sqref="B16"/>
    </sheetView>
  </sheetViews>
  <sheetFormatPr defaultRowHeight="14.4" x14ac:dyDescent="0.3"/>
  <cols>
    <col min="1" max="1" width="5.77734375" style="17" customWidth="1"/>
    <col min="2" max="2" width="19.6640625" bestFit="1" customWidth="1"/>
    <col min="3" max="3" width="9.88671875" customWidth="1"/>
    <col min="4" max="4" width="11.5546875" customWidth="1"/>
    <col min="5" max="5" width="11.44140625" customWidth="1"/>
    <col min="6" max="6" width="11.88671875" customWidth="1"/>
    <col min="7" max="7" width="10.109375" customWidth="1"/>
    <col min="8" max="8" width="9.6640625" bestFit="1" customWidth="1"/>
    <col min="9" max="9" width="14" bestFit="1" customWidth="1"/>
    <col min="11" max="11" width="19.6640625" bestFit="1" customWidth="1"/>
    <col min="12" max="12" width="19.44140625" customWidth="1"/>
    <col min="13" max="13" width="15.33203125" customWidth="1"/>
    <col min="14" max="14" width="29" bestFit="1" customWidth="1"/>
  </cols>
  <sheetData>
    <row r="1" spans="1:14" ht="22.2" customHeight="1" x14ac:dyDescent="0.3">
      <c r="B1" s="246" t="s">
        <v>286</v>
      </c>
      <c r="C1" s="247"/>
      <c r="D1" s="247"/>
      <c r="E1" s="247"/>
      <c r="F1" s="247"/>
      <c r="G1" s="248"/>
    </row>
    <row r="2" spans="1:14" ht="15" customHeight="1" x14ac:dyDescent="0.3">
      <c r="B2" s="124"/>
      <c r="C2" s="124"/>
      <c r="D2" s="249" t="s">
        <v>287</v>
      </c>
      <c r="E2" s="250"/>
      <c r="F2" s="124"/>
    </row>
    <row r="3" spans="1:14" ht="15" customHeight="1" x14ac:dyDescent="0.3">
      <c r="B3" s="124"/>
      <c r="C3" s="124"/>
      <c r="D3" s="251" t="s">
        <v>288</v>
      </c>
      <c r="E3" s="252"/>
      <c r="F3" s="124"/>
    </row>
    <row r="4" spans="1:14" x14ac:dyDescent="0.3">
      <c r="K4" s="112" t="s">
        <v>289</v>
      </c>
    </row>
    <row r="5" spans="1:14" x14ac:dyDescent="0.3">
      <c r="C5" s="112" t="s">
        <v>290</v>
      </c>
      <c r="D5" s="112" t="s">
        <v>289</v>
      </c>
      <c r="E5" s="112" t="s">
        <v>291</v>
      </c>
      <c r="F5" s="112" t="s">
        <v>292</v>
      </c>
      <c r="G5" s="112" t="s">
        <v>293</v>
      </c>
      <c r="H5" s="112" t="s">
        <v>294</v>
      </c>
      <c r="J5" s="17"/>
      <c r="K5" s="17"/>
    </row>
    <row r="6" spans="1:14" x14ac:dyDescent="0.3">
      <c r="A6" s="66">
        <v>1</v>
      </c>
      <c r="B6" s="112" t="s">
        <v>295</v>
      </c>
      <c r="C6" s="125" t="s">
        <v>296</v>
      </c>
      <c r="D6" s="126" t="s">
        <v>296</v>
      </c>
      <c r="E6" s="125" t="s">
        <v>296</v>
      </c>
      <c r="F6" s="126" t="s">
        <v>296</v>
      </c>
      <c r="G6" s="125" t="s">
        <v>296</v>
      </c>
      <c r="H6" s="126" t="s">
        <v>296</v>
      </c>
      <c r="J6" s="66">
        <v>1</v>
      </c>
      <c r="K6" s="112" t="s">
        <v>295</v>
      </c>
      <c r="L6" s="112" t="s">
        <v>100</v>
      </c>
      <c r="M6" s="112" t="s">
        <v>297</v>
      </c>
      <c r="N6" s="118" t="s">
        <v>298</v>
      </c>
    </row>
    <row r="7" spans="1:14" x14ac:dyDescent="0.3">
      <c r="A7" s="66">
        <v>2</v>
      </c>
      <c r="B7" s="112" t="s">
        <v>299</v>
      </c>
      <c r="C7" s="126" t="s">
        <v>300</v>
      </c>
      <c r="D7" s="125" t="s">
        <v>300</v>
      </c>
      <c r="E7" s="126" t="s">
        <v>300</v>
      </c>
      <c r="F7" s="125" t="s">
        <v>300</v>
      </c>
      <c r="G7" s="126" t="s">
        <v>300</v>
      </c>
      <c r="H7" s="125" t="s">
        <v>300</v>
      </c>
      <c r="J7" s="66">
        <v>2</v>
      </c>
      <c r="K7" s="112" t="s">
        <v>299</v>
      </c>
      <c r="L7" s="112" t="s">
        <v>180</v>
      </c>
      <c r="M7" s="112" t="s">
        <v>301</v>
      </c>
      <c r="N7" s="118" t="s">
        <v>302</v>
      </c>
    </row>
    <row r="8" spans="1:14" x14ac:dyDescent="0.3">
      <c r="A8" s="66">
        <v>3</v>
      </c>
      <c r="B8" s="112" t="s">
        <v>303</v>
      </c>
      <c r="C8" s="125" t="s">
        <v>304</v>
      </c>
      <c r="D8" s="126" t="s">
        <v>304</v>
      </c>
      <c r="E8" s="125" t="s">
        <v>304</v>
      </c>
      <c r="F8" s="126" t="s">
        <v>304</v>
      </c>
      <c r="G8" s="125" t="s">
        <v>304</v>
      </c>
      <c r="H8" s="126" t="s">
        <v>304</v>
      </c>
      <c r="J8" s="66">
        <v>3</v>
      </c>
      <c r="K8" s="112" t="s">
        <v>303</v>
      </c>
      <c r="L8" s="112" t="s">
        <v>65</v>
      </c>
      <c r="M8" s="112" t="s">
        <v>305</v>
      </c>
      <c r="N8" s="118" t="s">
        <v>306</v>
      </c>
    </row>
    <row r="9" spans="1:14" x14ac:dyDescent="0.3">
      <c r="A9" s="66">
        <v>4</v>
      </c>
      <c r="B9" s="112" t="s">
        <v>307</v>
      </c>
      <c r="C9" s="126" t="s">
        <v>308</v>
      </c>
      <c r="D9" s="125" t="s">
        <v>308</v>
      </c>
      <c r="E9" s="126" t="s">
        <v>308</v>
      </c>
      <c r="F9" s="125" t="s">
        <v>308</v>
      </c>
      <c r="G9" s="126" t="s">
        <v>308</v>
      </c>
      <c r="H9" s="125" t="s">
        <v>308</v>
      </c>
      <c r="J9" s="66">
        <v>4</v>
      </c>
      <c r="K9" s="112" t="s">
        <v>307</v>
      </c>
      <c r="L9" s="112" t="s">
        <v>87</v>
      </c>
      <c r="M9" s="112" t="s">
        <v>309</v>
      </c>
      <c r="N9" s="118" t="s">
        <v>310</v>
      </c>
    </row>
    <row r="10" spans="1:14" x14ac:dyDescent="0.3">
      <c r="A10" s="66">
        <v>5</v>
      </c>
      <c r="B10" s="112" t="s">
        <v>311</v>
      </c>
      <c r="C10" s="125" t="s">
        <v>312</v>
      </c>
      <c r="D10" s="126" t="s">
        <v>312</v>
      </c>
      <c r="E10" s="125" t="s">
        <v>312</v>
      </c>
      <c r="F10" s="126" t="s">
        <v>312</v>
      </c>
      <c r="G10" s="125" t="s">
        <v>312</v>
      </c>
      <c r="H10" s="126" t="s">
        <v>312</v>
      </c>
      <c r="J10" s="66">
        <v>5</v>
      </c>
      <c r="K10" s="112" t="s">
        <v>311</v>
      </c>
      <c r="L10" s="112" t="s">
        <v>51</v>
      </c>
      <c r="M10" s="112" t="s">
        <v>313</v>
      </c>
      <c r="N10" s="118" t="s">
        <v>314</v>
      </c>
    </row>
    <row r="11" spans="1:14" x14ac:dyDescent="0.3">
      <c r="A11" s="66">
        <v>6</v>
      </c>
      <c r="B11" s="112" t="s">
        <v>311</v>
      </c>
      <c r="C11" s="126" t="s">
        <v>315</v>
      </c>
      <c r="D11" s="125" t="s">
        <v>320</v>
      </c>
      <c r="E11" s="126" t="s">
        <v>320</v>
      </c>
      <c r="F11" s="125" t="s">
        <v>320</v>
      </c>
      <c r="G11" s="126" t="s">
        <v>320</v>
      </c>
      <c r="H11" s="125" t="s">
        <v>320</v>
      </c>
      <c r="J11" s="66">
        <v>6</v>
      </c>
      <c r="K11" s="112" t="s">
        <v>311</v>
      </c>
      <c r="L11" s="112" t="s">
        <v>172</v>
      </c>
      <c r="M11" s="112" t="s">
        <v>321</v>
      </c>
      <c r="N11" s="119" t="s">
        <v>322</v>
      </c>
    </row>
    <row r="12" spans="1:14" x14ac:dyDescent="0.3">
      <c r="A12" s="66">
        <v>7</v>
      </c>
      <c r="B12" s="112" t="s">
        <v>311</v>
      </c>
      <c r="C12" s="125" t="s">
        <v>319</v>
      </c>
      <c r="D12" s="126" t="s">
        <v>316</v>
      </c>
      <c r="E12" s="125" t="s">
        <v>316</v>
      </c>
      <c r="F12" s="126" t="s">
        <v>316</v>
      </c>
      <c r="G12" s="125" t="s">
        <v>316</v>
      </c>
      <c r="H12" s="126" t="s">
        <v>316</v>
      </c>
      <c r="J12" s="66">
        <v>7</v>
      </c>
      <c r="K12" s="112" t="s">
        <v>311</v>
      </c>
      <c r="L12" s="112" t="s">
        <v>160</v>
      </c>
      <c r="M12" s="112" t="s">
        <v>317</v>
      </c>
      <c r="N12" s="119" t="s">
        <v>318</v>
      </c>
    </row>
    <row r="13" spans="1:14" x14ac:dyDescent="0.3">
      <c r="A13" s="66">
        <v>8</v>
      </c>
      <c r="B13" s="112" t="s">
        <v>311</v>
      </c>
      <c r="D13" s="125" t="s">
        <v>323</v>
      </c>
      <c r="E13" s="126" t="s">
        <v>323</v>
      </c>
      <c r="F13" s="125" t="s">
        <v>323</v>
      </c>
      <c r="G13" s="126" t="s">
        <v>323</v>
      </c>
      <c r="H13" s="125" t="s">
        <v>323</v>
      </c>
      <c r="J13" s="66">
        <v>8</v>
      </c>
      <c r="K13" s="112" t="s">
        <v>311</v>
      </c>
      <c r="L13" s="112" t="s">
        <v>174</v>
      </c>
      <c r="M13" s="112" t="s">
        <v>324</v>
      </c>
      <c r="N13" s="119" t="s">
        <v>325</v>
      </c>
    </row>
    <row r="16" spans="1:14" x14ac:dyDescent="0.3">
      <c r="D16" t="s">
        <v>229</v>
      </c>
    </row>
  </sheetData>
  <mergeCells count="3">
    <mergeCell ref="B1:G1"/>
    <mergeCell ref="D2:E2"/>
    <mergeCell ref="D3:E3"/>
  </mergeCells>
  <hyperlinks>
    <hyperlink ref="N7" r:id="rId1" display="mailto:vandenbruel@gmail.com" xr:uid="{ADB14429-D8DC-43BB-8F4B-80835A13F6FD}"/>
    <hyperlink ref="N9" r:id="rId2" display="mailto:guidowouter54@gmail.com" xr:uid="{822BF099-829E-4C68-9934-8E56A985500F}"/>
    <hyperlink ref="N6" r:id="rId3" display="mailto:marines.van.engeland@telenet.be" xr:uid="{DB6A922F-3D29-43BC-905A-7F8C6FD3FAB2}"/>
    <hyperlink ref="N8" r:id="rId4" display="mailto:vanhout.ludo@gmail.com" xr:uid="{7C69CB06-0443-407D-BE6A-56DD8FD00539}"/>
    <hyperlink ref="N10" r:id="rId5" display="mailto:mariasteurs@hotmail.com" xr:uid="{E0A8D9C5-8529-4842-BADE-2E9BE02B0754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V43"/>
  <sheetViews>
    <sheetView zoomScale="66" zoomScaleNormal="66" workbookViewId="0">
      <pane xSplit="1" ySplit="1" topLeftCell="B11" activePane="bottomRight" state="frozen"/>
      <selection pane="topRight" activeCell="B1" sqref="B1"/>
      <selection pane="bottomLeft" activeCell="A2" sqref="A2"/>
      <selection pane="bottomRight" activeCell="L24" sqref="L24"/>
    </sheetView>
  </sheetViews>
  <sheetFormatPr defaultRowHeight="21" x14ac:dyDescent="0.4"/>
  <cols>
    <col min="1" max="1" width="15.33203125" style="14" customWidth="1"/>
    <col min="2" max="2" width="35.5546875" customWidth="1"/>
    <col min="3" max="3" width="15.44140625" customWidth="1"/>
    <col min="4" max="6" width="4.6640625" customWidth="1"/>
    <col min="7" max="7" width="19" customWidth="1"/>
    <col min="8" max="9" width="4.6640625" customWidth="1"/>
    <col min="10" max="10" width="13.44140625" customWidth="1"/>
    <col min="11" max="16" width="4.6640625" style="55" customWidth="1"/>
    <col min="17" max="18" width="9.109375" style="55"/>
    <col min="19" max="19" width="18.33203125" style="55" customWidth="1"/>
    <col min="20" max="22" width="9.109375" style="55"/>
  </cols>
  <sheetData>
    <row r="1" spans="1:21" ht="45" customHeight="1" x14ac:dyDescent="0.4">
      <c r="A1" s="15" t="s">
        <v>101</v>
      </c>
      <c r="B1" s="16" t="s">
        <v>102</v>
      </c>
      <c r="C1" s="16" t="s">
        <v>136</v>
      </c>
      <c r="K1" s="54" t="s">
        <v>114</v>
      </c>
    </row>
    <row r="2" spans="1:21" x14ac:dyDescent="0.4">
      <c r="A2" s="27" t="s">
        <v>0</v>
      </c>
      <c r="B2" s="3" t="s">
        <v>1</v>
      </c>
      <c r="C2" s="17">
        <v>1</v>
      </c>
      <c r="F2" s="13">
        <v>1</v>
      </c>
      <c r="G2" s="3" t="s">
        <v>8</v>
      </c>
      <c r="K2" s="56">
        <v>1</v>
      </c>
      <c r="L2" s="56" t="s">
        <v>104</v>
      </c>
      <c r="R2" s="57" t="s">
        <v>96</v>
      </c>
      <c r="S2" s="57" t="s">
        <v>97</v>
      </c>
    </row>
    <row r="3" spans="1:21" x14ac:dyDescent="0.4">
      <c r="A3" s="27" t="s">
        <v>4</v>
      </c>
      <c r="B3" s="3" t="s">
        <v>5</v>
      </c>
      <c r="C3" s="17">
        <v>1</v>
      </c>
      <c r="F3" s="10">
        <v>2</v>
      </c>
      <c r="G3" s="3" t="s">
        <v>14</v>
      </c>
      <c r="K3" s="56">
        <v>2</v>
      </c>
      <c r="L3" s="56" t="s">
        <v>105</v>
      </c>
      <c r="R3" s="57" t="s">
        <v>92</v>
      </c>
      <c r="S3" s="57" t="s">
        <v>93</v>
      </c>
      <c r="U3" s="58" t="s">
        <v>98</v>
      </c>
    </row>
    <row r="4" spans="1:21" x14ac:dyDescent="0.4">
      <c r="A4" s="27" t="s">
        <v>9</v>
      </c>
      <c r="B4" s="3" t="s">
        <v>10</v>
      </c>
      <c r="C4" s="17">
        <v>1</v>
      </c>
      <c r="F4" s="10">
        <v>3</v>
      </c>
      <c r="G4" s="3" t="s">
        <v>19</v>
      </c>
      <c r="K4" s="56">
        <v>3</v>
      </c>
      <c r="L4" s="56" t="s">
        <v>106</v>
      </c>
      <c r="R4" s="57" t="s">
        <v>91</v>
      </c>
      <c r="S4" s="57" t="s">
        <v>90</v>
      </c>
    </row>
    <row r="5" spans="1:21" x14ac:dyDescent="0.4">
      <c r="A5" s="27" t="s">
        <v>2</v>
      </c>
      <c r="B5" s="3" t="s">
        <v>3</v>
      </c>
      <c r="C5" s="17">
        <v>1</v>
      </c>
      <c r="F5" s="10">
        <v>4</v>
      </c>
      <c r="G5" s="3" t="s">
        <v>24</v>
      </c>
      <c r="K5" s="56">
        <v>4</v>
      </c>
      <c r="L5" s="56" t="s">
        <v>107</v>
      </c>
      <c r="R5" s="57" t="s">
        <v>94</v>
      </c>
      <c r="S5" s="57" t="s">
        <v>95</v>
      </c>
    </row>
    <row r="6" spans="1:21" x14ac:dyDescent="0.4">
      <c r="A6" s="27" t="s">
        <v>15</v>
      </c>
      <c r="B6" s="3" t="s">
        <v>16</v>
      </c>
      <c r="C6" s="17">
        <v>1</v>
      </c>
      <c r="F6" s="10" t="s">
        <v>30</v>
      </c>
      <c r="G6" s="3" t="s">
        <v>31</v>
      </c>
      <c r="K6" s="56">
        <v>5</v>
      </c>
      <c r="L6" s="56" t="s">
        <v>108</v>
      </c>
    </row>
    <row r="7" spans="1:21" x14ac:dyDescent="0.4">
      <c r="A7" s="27" t="s">
        <v>20</v>
      </c>
      <c r="B7" s="3" t="s">
        <v>21</v>
      </c>
      <c r="C7" s="17">
        <v>1</v>
      </c>
      <c r="F7" s="10" t="s">
        <v>38</v>
      </c>
      <c r="G7" s="3" t="s">
        <v>39</v>
      </c>
      <c r="K7" s="56">
        <v>6</v>
      </c>
      <c r="L7" s="56" t="s">
        <v>109</v>
      </c>
      <c r="R7" s="55" t="s">
        <v>112</v>
      </c>
      <c r="S7" s="59" t="s">
        <v>111</v>
      </c>
    </row>
    <row r="8" spans="1:21" x14ac:dyDescent="0.4">
      <c r="A8" s="27" t="s">
        <v>59</v>
      </c>
      <c r="B8" s="3" t="s">
        <v>6</v>
      </c>
      <c r="C8" s="17">
        <v>1</v>
      </c>
      <c r="F8" s="22" t="s">
        <v>37</v>
      </c>
      <c r="G8" s="6" t="s">
        <v>46</v>
      </c>
      <c r="K8" s="56">
        <v>7</v>
      </c>
      <c r="L8" s="56" t="s">
        <v>110</v>
      </c>
      <c r="R8" s="55" t="s">
        <v>113</v>
      </c>
      <c r="S8" s="59" t="s">
        <v>115</v>
      </c>
    </row>
    <row r="9" spans="1:21" x14ac:dyDescent="0.4">
      <c r="A9" s="27" t="s">
        <v>25</v>
      </c>
      <c r="B9" s="3" t="s">
        <v>26</v>
      </c>
      <c r="C9" s="17">
        <v>1</v>
      </c>
      <c r="F9" s="11" t="s">
        <v>53</v>
      </c>
      <c r="G9" s="6" t="s">
        <v>54</v>
      </c>
    </row>
    <row r="10" spans="1:21" x14ac:dyDescent="0.4">
      <c r="A10" s="27" t="s">
        <v>32</v>
      </c>
      <c r="B10" s="3" t="s">
        <v>33</v>
      </c>
      <c r="C10" s="17">
        <v>1</v>
      </c>
      <c r="F10" s="23" t="s">
        <v>52</v>
      </c>
      <c r="G10" s="3" t="s">
        <v>60</v>
      </c>
    </row>
    <row r="11" spans="1:21" x14ac:dyDescent="0.4">
      <c r="A11" s="27" t="s">
        <v>40</v>
      </c>
      <c r="B11" s="3" t="s">
        <v>41</v>
      </c>
      <c r="C11" s="17">
        <v>1</v>
      </c>
      <c r="F11" s="25" t="s">
        <v>66</v>
      </c>
      <c r="G11" s="3" t="s">
        <v>67</v>
      </c>
    </row>
    <row r="12" spans="1:21" x14ac:dyDescent="0.4">
      <c r="A12" s="27" t="s">
        <v>47</v>
      </c>
      <c r="B12" s="3" t="s">
        <v>48</v>
      </c>
      <c r="C12" s="17">
        <v>1</v>
      </c>
      <c r="F12" s="7"/>
      <c r="G12" s="1"/>
    </row>
    <row r="13" spans="1:21" x14ac:dyDescent="0.4">
      <c r="A13" s="27" t="s">
        <v>11</v>
      </c>
      <c r="B13" s="3" t="s">
        <v>12</v>
      </c>
      <c r="C13" s="17">
        <v>1</v>
      </c>
      <c r="F13" s="24" t="s">
        <v>45</v>
      </c>
      <c r="G13" s="3" t="s">
        <v>77</v>
      </c>
    </row>
    <row r="14" spans="1:21" x14ac:dyDescent="0.4">
      <c r="A14" s="27" t="s">
        <v>55</v>
      </c>
      <c r="B14" s="3" t="s">
        <v>56</v>
      </c>
      <c r="C14" s="17">
        <v>0</v>
      </c>
    </row>
    <row r="15" spans="1:21" x14ac:dyDescent="0.4">
      <c r="A15" s="27" t="s">
        <v>17</v>
      </c>
      <c r="B15" s="3" t="s">
        <v>18</v>
      </c>
      <c r="C15" s="17">
        <v>1</v>
      </c>
    </row>
    <row r="16" spans="1:21" x14ac:dyDescent="0.4">
      <c r="A16" s="27" t="s">
        <v>61</v>
      </c>
      <c r="B16" s="3" t="s">
        <v>62</v>
      </c>
      <c r="C16" s="17">
        <v>1</v>
      </c>
    </row>
    <row r="17" spans="1:14" ht="21.6" thickBot="1" x14ac:dyDescent="0.45">
      <c r="A17" s="27" t="s">
        <v>22</v>
      </c>
      <c r="B17" s="3" t="s">
        <v>23</v>
      </c>
      <c r="C17" s="17">
        <v>1</v>
      </c>
    </row>
    <row r="18" spans="1:14" x14ac:dyDescent="0.4">
      <c r="A18" s="27" t="s">
        <v>27</v>
      </c>
      <c r="B18" s="3" t="s">
        <v>28</v>
      </c>
      <c r="C18" s="17">
        <v>1</v>
      </c>
      <c r="H18" s="253" t="s">
        <v>135</v>
      </c>
      <c r="I18" s="254"/>
      <c r="J18" s="254"/>
      <c r="K18" s="254"/>
      <c r="L18" s="254"/>
      <c r="M18" s="254"/>
      <c r="N18" s="255"/>
    </row>
    <row r="19" spans="1:14" ht="21.6" thickBot="1" x14ac:dyDescent="0.45">
      <c r="A19" s="27" t="s">
        <v>34</v>
      </c>
      <c r="B19" s="3" t="s">
        <v>35</v>
      </c>
      <c r="C19" s="17">
        <v>1</v>
      </c>
      <c r="H19" s="256"/>
      <c r="I19" s="257"/>
      <c r="J19" s="257"/>
      <c r="K19" s="257"/>
      <c r="L19" s="257"/>
      <c r="M19" s="257"/>
      <c r="N19" s="258"/>
    </row>
    <row r="20" spans="1:14" ht="21.6" customHeight="1" x14ac:dyDescent="0.4">
      <c r="A20" s="100" t="s">
        <v>230</v>
      </c>
      <c r="B20" s="101" t="s">
        <v>231</v>
      </c>
      <c r="C20" s="17">
        <v>1</v>
      </c>
    </row>
    <row r="21" spans="1:14" x14ac:dyDescent="0.4">
      <c r="A21" s="27" t="s">
        <v>42</v>
      </c>
      <c r="B21" s="3" t="s">
        <v>43</v>
      </c>
      <c r="C21" s="17">
        <v>1</v>
      </c>
    </row>
    <row r="22" spans="1:14" x14ac:dyDescent="0.4">
      <c r="A22" s="27" t="s">
        <v>68</v>
      </c>
      <c r="B22" s="3" t="s">
        <v>69</v>
      </c>
      <c r="C22" s="17">
        <v>1</v>
      </c>
    </row>
    <row r="23" spans="1:14" x14ac:dyDescent="0.4">
      <c r="A23" s="27" t="s">
        <v>49</v>
      </c>
      <c r="B23" s="3" t="s">
        <v>50</v>
      </c>
      <c r="C23" s="17">
        <v>1</v>
      </c>
      <c r="G23" s="40"/>
      <c r="K23" s="40"/>
    </row>
    <row r="24" spans="1:14" x14ac:dyDescent="0.4">
      <c r="A24" s="27" t="s">
        <v>103</v>
      </c>
      <c r="B24" s="3"/>
      <c r="C24" s="17">
        <v>0</v>
      </c>
    </row>
    <row r="25" spans="1:14" x14ac:dyDescent="0.4">
      <c r="A25" s="27" t="s">
        <v>57</v>
      </c>
      <c r="B25" s="3" t="s">
        <v>58</v>
      </c>
      <c r="C25" s="17">
        <v>1</v>
      </c>
    </row>
    <row r="26" spans="1:14" x14ac:dyDescent="0.4">
      <c r="A26" s="27" t="s">
        <v>63</v>
      </c>
      <c r="B26" s="3" t="s">
        <v>64</v>
      </c>
      <c r="C26" s="17">
        <v>1</v>
      </c>
    </row>
    <row r="27" spans="1:14" x14ac:dyDescent="0.4">
      <c r="A27" s="27" t="s">
        <v>73</v>
      </c>
      <c r="B27" s="3" t="s">
        <v>74</v>
      </c>
      <c r="C27" s="17">
        <v>1</v>
      </c>
    </row>
    <row r="28" spans="1:14" x14ac:dyDescent="0.4">
      <c r="A28" s="27" t="s">
        <v>78</v>
      </c>
      <c r="B28" s="3" t="s">
        <v>79</v>
      </c>
      <c r="C28" s="17">
        <v>1</v>
      </c>
    </row>
    <row r="29" spans="1:14" x14ac:dyDescent="0.4">
      <c r="A29" s="27" t="s">
        <v>70</v>
      </c>
      <c r="B29" s="3" t="s">
        <v>71</v>
      </c>
      <c r="C29" s="17">
        <v>1</v>
      </c>
    </row>
    <row r="30" spans="1:14" x14ac:dyDescent="0.4">
      <c r="A30" s="27" t="s">
        <v>75</v>
      </c>
      <c r="B30" s="3" t="s">
        <v>76</v>
      </c>
      <c r="C30" s="17">
        <v>1</v>
      </c>
    </row>
    <row r="31" spans="1:14" x14ac:dyDescent="0.4">
      <c r="A31" s="80" t="s">
        <v>183</v>
      </c>
      <c r="B31" s="3" t="s">
        <v>182</v>
      </c>
      <c r="C31" s="17">
        <v>1</v>
      </c>
    </row>
    <row r="32" spans="1:14" x14ac:dyDescent="0.4">
      <c r="A32" s="27" t="s">
        <v>82</v>
      </c>
      <c r="B32" s="3" t="s">
        <v>83</v>
      </c>
      <c r="C32" s="17">
        <v>1</v>
      </c>
    </row>
    <row r="33" spans="1:3" x14ac:dyDescent="0.4">
      <c r="A33" s="27" t="s">
        <v>80</v>
      </c>
      <c r="B33" s="3" t="s">
        <v>81</v>
      </c>
      <c r="C33" s="17">
        <v>1</v>
      </c>
    </row>
    <row r="34" spans="1:3" x14ac:dyDescent="0.4">
      <c r="A34" s="27" t="s">
        <v>163</v>
      </c>
      <c r="B34" s="3" t="s">
        <v>84</v>
      </c>
      <c r="C34" s="17">
        <v>1</v>
      </c>
    </row>
    <row r="35" spans="1:3" x14ac:dyDescent="0.4">
      <c r="A35" s="27" t="s">
        <v>72</v>
      </c>
      <c r="B35" s="3" t="s">
        <v>84</v>
      </c>
      <c r="C35" s="17">
        <v>1</v>
      </c>
    </row>
    <row r="36" spans="1:3" x14ac:dyDescent="0.4">
      <c r="A36" s="27" t="s">
        <v>85</v>
      </c>
      <c r="B36" s="3" t="s">
        <v>86</v>
      </c>
      <c r="C36" s="17">
        <v>1</v>
      </c>
    </row>
    <row r="37" spans="1:3" x14ac:dyDescent="0.4">
      <c r="A37" s="27"/>
      <c r="B37" s="3"/>
      <c r="C37" s="17">
        <v>0</v>
      </c>
    </row>
    <row r="38" spans="1:3" x14ac:dyDescent="0.4">
      <c r="A38" s="27"/>
      <c r="B38" s="3"/>
      <c r="C38" s="17">
        <v>0</v>
      </c>
    </row>
    <row r="39" spans="1:3" x14ac:dyDescent="0.4">
      <c r="C39" s="17"/>
    </row>
    <row r="40" spans="1:3" x14ac:dyDescent="0.4">
      <c r="C40" s="17"/>
    </row>
    <row r="41" spans="1:3" x14ac:dyDescent="0.4">
      <c r="C41" s="17"/>
    </row>
    <row r="42" spans="1:3" x14ac:dyDescent="0.4">
      <c r="C42" s="17"/>
    </row>
    <row r="43" spans="1:3" x14ac:dyDescent="0.4">
      <c r="C43" s="17"/>
    </row>
  </sheetData>
  <mergeCells count="1">
    <mergeCell ref="H18:N19"/>
  </mergeCells>
  <conditionalFormatting sqref="A2:A38">
    <cfRule type="duplicateValues" dxfId="9" priority="6"/>
  </conditionalFormatting>
  <conditionalFormatting sqref="U3">
    <cfRule type="cellIs" dxfId="8" priority="1" operator="equal">
      <formula>"x"</formula>
    </cfRule>
  </conditionalFormatting>
  <pageMargins left="0.7" right="0.7" top="0.75" bottom="0.75" header="0.3" footer="0.3"/>
  <pageSetup paperSize="9" orientation="portrait" horizontalDpi="4294967293" r:id="rId1"/>
  <legacy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D33"/>
  <sheetViews>
    <sheetView topLeftCell="A9" zoomScale="115" zoomScaleNormal="115" workbookViewId="0">
      <selection activeCell="C22" sqref="C22"/>
    </sheetView>
  </sheetViews>
  <sheetFormatPr defaultRowHeight="14.4" x14ac:dyDescent="0.3"/>
  <cols>
    <col min="1" max="1" width="19.88671875" customWidth="1"/>
    <col min="2" max="2" width="13.109375" bestFit="1" customWidth="1"/>
    <col min="3" max="3" width="48.44140625" bestFit="1" customWidth="1"/>
    <col min="4" max="4" width="25.33203125" bestFit="1" customWidth="1"/>
  </cols>
  <sheetData>
    <row r="1" spans="2:4" ht="43.5" customHeight="1" thickBot="1" x14ac:dyDescent="0.35">
      <c r="B1" s="259" t="s">
        <v>139</v>
      </c>
      <c r="C1" s="260"/>
      <c r="D1" s="261"/>
    </row>
    <row r="2" spans="2:4" ht="18" x14ac:dyDescent="0.35">
      <c r="B2" s="60" t="s">
        <v>117</v>
      </c>
      <c r="C2" s="60" t="s">
        <v>137</v>
      </c>
      <c r="D2" s="61" t="s">
        <v>138</v>
      </c>
    </row>
    <row r="3" spans="2:4" ht="18" x14ac:dyDescent="0.35">
      <c r="B3" s="47"/>
      <c r="C3" s="47"/>
      <c r="D3" s="50"/>
    </row>
    <row r="4" spans="2:4" ht="18" x14ac:dyDescent="0.35">
      <c r="B4" s="45" t="s">
        <v>66</v>
      </c>
      <c r="C4" s="47"/>
      <c r="D4" s="51" t="s">
        <v>118</v>
      </c>
    </row>
    <row r="5" spans="2:4" ht="18" x14ac:dyDescent="0.35">
      <c r="B5" s="45" t="s">
        <v>66</v>
      </c>
      <c r="C5" s="47"/>
      <c r="D5" s="51" t="s">
        <v>119</v>
      </c>
    </row>
    <row r="6" spans="2:4" ht="18" x14ac:dyDescent="0.35">
      <c r="B6" s="47"/>
      <c r="C6" s="47"/>
      <c r="D6" s="51"/>
    </row>
    <row r="7" spans="2:4" ht="18" x14ac:dyDescent="0.35">
      <c r="B7" s="46" t="s">
        <v>120</v>
      </c>
      <c r="C7" s="47"/>
      <c r="D7" s="51" t="s">
        <v>121</v>
      </c>
    </row>
    <row r="8" spans="2:4" ht="18" x14ac:dyDescent="0.35">
      <c r="B8" s="46" t="s">
        <v>120</v>
      </c>
      <c r="C8" s="47"/>
      <c r="D8" s="51" t="s">
        <v>122</v>
      </c>
    </row>
    <row r="9" spans="2:4" ht="18" x14ac:dyDescent="0.35">
      <c r="B9" s="46" t="s">
        <v>30</v>
      </c>
      <c r="C9" s="47"/>
      <c r="D9" s="51" t="s">
        <v>121</v>
      </c>
    </row>
    <row r="10" spans="2:4" ht="18" x14ac:dyDescent="0.35">
      <c r="B10" s="46" t="s">
        <v>30</v>
      </c>
      <c r="C10" s="47"/>
      <c r="D10" s="51" t="s">
        <v>122</v>
      </c>
    </row>
    <row r="11" spans="2:4" ht="18" x14ac:dyDescent="0.35">
      <c r="B11" s="46" t="s">
        <v>38</v>
      </c>
      <c r="C11" s="47"/>
      <c r="D11" s="51" t="s">
        <v>121</v>
      </c>
    </row>
    <row r="12" spans="2:4" ht="18" x14ac:dyDescent="0.35">
      <c r="B12" s="46" t="s">
        <v>38</v>
      </c>
      <c r="C12" s="47"/>
      <c r="D12" s="51" t="s">
        <v>122</v>
      </c>
    </row>
    <row r="13" spans="2:4" ht="18" x14ac:dyDescent="0.35">
      <c r="B13" s="47"/>
      <c r="C13" s="47"/>
      <c r="D13" s="51"/>
    </row>
    <row r="14" spans="2:4" ht="18" x14ac:dyDescent="0.35">
      <c r="B14" s="42" t="s">
        <v>37</v>
      </c>
      <c r="C14" s="47"/>
      <c r="D14" s="51" t="s">
        <v>123</v>
      </c>
    </row>
    <row r="15" spans="2:4" ht="18" x14ac:dyDescent="0.35">
      <c r="B15" s="42" t="s">
        <v>37</v>
      </c>
      <c r="C15" s="47"/>
      <c r="D15" s="51" t="s">
        <v>124</v>
      </c>
    </row>
    <row r="16" spans="2:4" ht="18" x14ac:dyDescent="0.35">
      <c r="B16" s="42" t="s">
        <v>37</v>
      </c>
      <c r="C16" s="47"/>
      <c r="D16" s="51"/>
    </row>
    <row r="17" spans="1:4" ht="18" x14ac:dyDescent="0.35">
      <c r="B17" s="47"/>
      <c r="C17" s="47"/>
      <c r="D17" s="51"/>
    </row>
    <row r="18" spans="1:4" ht="18" x14ac:dyDescent="0.35">
      <c r="B18" s="43" t="s">
        <v>52</v>
      </c>
      <c r="C18" s="47"/>
      <c r="D18" s="51" t="s">
        <v>125</v>
      </c>
    </row>
    <row r="19" spans="1:4" ht="18" x14ac:dyDescent="0.35">
      <c r="B19" s="43" t="s">
        <v>52</v>
      </c>
      <c r="C19" s="47"/>
      <c r="D19" s="51" t="s">
        <v>126</v>
      </c>
    </row>
    <row r="20" spans="1:4" ht="18" x14ac:dyDescent="0.35">
      <c r="B20" s="47"/>
      <c r="C20" s="47"/>
      <c r="D20" s="51"/>
    </row>
    <row r="21" spans="1:4" ht="18" x14ac:dyDescent="0.35">
      <c r="B21" s="44" t="s">
        <v>45</v>
      </c>
      <c r="C21" s="47"/>
      <c r="D21" s="51" t="s">
        <v>127</v>
      </c>
    </row>
    <row r="22" spans="1:4" ht="18" x14ac:dyDescent="0.35">
      <c r="B22" s="44" t="s">
        <v>45</v>
      </c>
      <c r="C22" s="47"/>
      <c r="D22" s="51" t="s">
        <v>124</v>
      </c>
    </row>
    <row r="23" spans="1:4" ht="18" x14ac:dyDescent="0.35">
      <c r="B23" s="47"/>
      <c r="C23" s="47"/>
      <c r="D23" s="51"/>
    </row>
    <row r="24" spans="1:4" ht="18" x14ac:dyDescent="0.35">
      <c r="A24" s="40" t="s">
        <v>128</v>
      </c>
      <c r="B24" s="48" t="s">
        <v>129</v>
      </c>
      <c r="C24" s="47" t="s">
        <v>129</v>
      </c>
      <c r="D24" s="51" t="s">
        <v>130</v>
      </c>
    </row>
    <row r="25" spans="1:4" ht="18" x14ac:dyDescent="0.35">
      <c r="B25" s="48" t="s">
        <v>131</v>
      </c>
      <c r="C25" s="47" t="s">
        <v>131</v>
      </c>
      <c r="D25" s="51" t="s">
        <v>132</v>
      </c>
    </row>
    <row r="26" spans="1:4" ht="18" x14ac:dyDescent="0.35">
      <c r="B26" s="47"/>
      <c r="C26" s="47"/>
      <c r="D26" s="47"/>
    </row>
    <row r="27" spans="1:4" ht="18" x14ac:dyDescent="0.35">
      <c r="B27" s="41" t="s">
        <v>53</v>
      </c>
      <c r="C27" s="47" t="s">
        <v>133</v>
      </c>
      <c r="D27" s="51" t="s">
        <v>111</v>
      </c>
    </row>
    <row r="28" spans="1:4" ht="18" x14ac:dyDescent="0.35">
      <c r="B28" s="41" t="s">
        <v>53</v>
      </c>
      <c r="C28" s="49" t="s">
        <v>134</v>
      </c>
      <c r="D28" s="52" t="s">
        <v>115</v>
      </c>
    </row>
    <row r="31" spans="1:4" ht="31.2" x14ac:dyDescent="0.6">
      <c r="C31" s="53" t="s">
        <v>135</v>
      </c>
    </row>
    <row r="33" spans="3:3" x14ac:dyDescent="0.3">
      <c r="C33" s="99" t="e">
        <f>IF(#REF!&gt;=#REF!,"Proficiat: Promotie!","Geen promotie")</f>
        <v>#REF!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3</vt:i4>
      </vt:variant>
    </vt:vector>
  </HeadingPairs>
  <TitlesOfParts>
    <vt:vector size="10" baseType="lpstr">
      <vt:lpstr>2025-2026</vt:lpstr>
      <vt:lpstr>Ledenlijst</vt:lpstr>
      <vt:lpstr>Bekerploegen</vt:lpstr>
      <vt:lpstr>Inschrijv. beker AB</vt:lpstr>
      <vt:lpstr>Samenstelling bestuur</vt:lpstr>
      <vt:lpstr>Data</vt:lpstr>
      <vt:lpstr>formules</vt:lpstr>
      <vt:lpstr>heen</vt:lpstr>
      <vt:lpstr>terug</vt:lpstr>
      <vt:lpstr>totaal</vt:lpstr>
    </vt:vector>
  </TitlesOfParts>
  <Company>Nyrstar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Wouters, Guido</dc:creator>
  <cp:lastModifiedBy>guido wouters</cp:lastModifiedBy>
  <cp:lastPrinted>2025-08-18T16:26:20Z</cp:lastPrinted>
  <dcterms:created xsi:type="dcterms:W3CDTF">2019-01-04T13:01:39Z</dcterms:created>
  <dcterms:modified xsi:type="dcterms:W3CDTF">2026-02-12T15:50:45Z</dcterms:modified>
</cp:coreProperties>
</file>