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ables/table1.xml" ContentType="application/vnd.openxmlformats-officedocument.spreadsheetml.table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uido\Documents\Biljart\KVBBL\Seizoen_2025-2026\"/>
    </mc:Choice>
  </mc:AlternateContent>
  <xr:revisionPtr revIDLastSave="0" documentId="13_ncr:1_{1BAEF9E9-3401-4ABE-A381-92A2F77F828E}" xr6:coauthVersionLast="47" xr6:coauthVersionMax="47" xr10:uidLastSave="{00000000-0000-0000-0000-000000000000}"/>
  <bookViews>
    <workbookView xWindow="9624" yWindow="312" windowWidth="14064" windowHeight="11976" tabRatio="664" xr2:uid="{00000000-000D-0000-FFFF-FFFF00000000}"/>
  </bookViews>
  <sheets>
    <sheet name="2025-2026" sheetId="1" r:id="rId1"/>
    <sheet name="Ledenlijst" sheetId="6" r:id="rId2"/>
    <sheet name="Bekerploegen" sheetId="5" r:id="rId3"/>
    <sheet name="Inschrijv. beker AB" sheetId="4" r:id="rId4"/>
    <sheet name="Samenstelling bestuur" sheetId="8" r:id="rId5"/>
    <sheet name="Data" sheetId="2" r:id="rId6"/>
    <sheet name="formules" sheetId="3" r:id="rId7"/>
  </sheets>
  <definedNames>
    <definedName name="_xlnm._FilterDatabase" localSheetId="1" hidden="1">Ledenlijst!#REF!</definedName>
    <definedName name="heen">'2025-2026'!$B$4:$HH$38</definedName>
    <definedName name="terug">'2025-2026'!$B$51:$HH$87</definedName>
    <definedName name="totaal">'2025-2026'!$B$2:$HH$87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Y29" i="1" l="1"/>
  <c r="A3" i="5" l="1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" i="5"/>
  <c r="A52" i="1"/>
  <c r="A29" i="1"/>
  <c r="A4" i="1"/>
  <c r="EY5" i="1" l="1"/>
  <c r="EY6" i="1"/>
  <c r="EY7" i="1"/>
  <c r="EY8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24" i="1"/>
  <c r="EY25" i="1"/>
  <c r="EY26" i="1"/>
  <c r="EY27" i="1"/>
  <c r="EY28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51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B3" i="1" l="1"/>
  <c r="B2" i="1" s="1"/>
  <c r="R37" i="4"/>
  <c r="N36" i="4" l="1"/>
  <c r="O35" i="4"/>
  <c r="P35" i="4"/>
  <c r="E37" i="4"/>
  <c r="C33" i="3"/>
  <c r="B37" i="4" l="1"/>
  <c r="C37" i="4"/>
  <c r="D37" i="4"/>
  <c r="AJ10" i="6"/>
  <c r="AL10" i="6"/>
  <c r="AM10" i="6"/>
  <c r="AK10" i="6"/>
  <c r="EY4" i="1"/>
  <c r="A48" i="1" l="1"/>
  <c r="B50" i="1" s="1"/>
  <c r="B49" i="1" l="1"/>
  <c r="C50" i="1"/>
  <c r="C3" i="1"/>
  <c r="B48" i="1"/>
  <c r="B1" i="1"/>
  <c r="AE48" i="1" l="1"/>
  <c r="BJ48" i="1" s="1"/>
  <c r="CN48" i="1" s="1"/>
  <c r="DS48" i="1" s="1"/>
  <c r="EW48" i="1" s="1"/>
  <c r="GB48" i="1" s="1"/>
  <c r="C49" i="1"/>
  <c r="D50" i="1"/>
  <c r="C2" i="1"/>
  <c r="D3" i="1"/>
  <c r="AF1" i="1"/>
  <c r="BK1" i="1" s="1"/>
  <c r="CO1" i="1" s="1"/>
  <c r="DT1" i="1" s="1"/>
  <c r="E3" i="1" l="1"/>
  <c r="D2" i="1"/>
  <c r="E50" i="1"/>
  <c r="D49" i="1"/>
  <c r="F50" i="1" l="1"/>
  <c r="E49" i="1"/>
  <c r="E2" i="1"/>
  <c r="F3" i="1"/>
  <c r="G3" i="1" l="1"/>
  <c r="F2" i="1"/>
  <c r="G50" i="1"/>
  <c r="F49" i="1"/>
  <c r="H50" i="1" l="1"/>
  <c r="G49" i="1"/>
  <c r="G2" i="1"/>
  <c r="H3" i="1"/>
  <c r="H2" i="1" l="1"/>
  <c r="I3" i="1"/>
  <c r="I50" i="1"/>
  <c r="H49" i="1"/>
  <c r="I2" i="1" l="1"/>
  <c r="J3" i="1"/>
  <c r="J50" i="1"/>
  <c r="I49" i="1"/>
  <c r="J2" i="1" l="1"/>
  <c r="K3" i="1"/>
  <c r="K50" i="1"/>
  <c r="J49" i="1"/>
  <c r="K2" i="1" l="1"/>
  <c r="L3" i="1"/>
  <c r="L50" i="1"/>
  <c r="K49" i="1"/>
  <c r="L2" i="1" l="1"/>
  <c r="M3" i="1"/>
  <c r="M50" i="1"/>
  <c r="L49" i="1"/>
  <c r="M2" i="1" l="1"/>
  <c r="N3" i="1"/>
  <c r="N50" i="1"/>
  <c r="M49" i="1"/>
  <c r="O3" i="1" l="1"/>
  <c r="N2" i="1"/>
  <c r="O50" i="1"/>
  <c r="N49" i="1"/>
  <c r="P50" i="1" l="1"/>
  <c r="O49" i="1"/>
  <c r="O2" i="1"/>
  <c r="P3" i="1"/>
  <c r="Q3" i="1" l="1"/>
  <c r="P2" i="1"/>
  <c r="Q50" i="1"/>
  <c r="P49" i="1"/>
  <c r="R50" i="1" l="1"/>
  <c r="Q49" i="1"/>
  <c r="Q2" i="1"/>
  <c r="R3" i="1"/>
  <c r="R2" i="1" l="1"/>
  <c r="S3" i="1"/>
  <c r="S50" i="1"/>
  <c r="R49" i="1"/>
  <c r="S2" i="1" l="1"/>
  <c r="T3" i="1"/>
  <c r="T50" i="1"/>
  <c r="S49" i="1"/>
  <c r="U3" i="1" l="1"/>
  <c r="T2" i="1"/>
  <c r="U50" i="1"/>
  <c r="T49" i="1"/>
  <c r="V50" i="1" l="1"/>
  <c r="U49" i="1"/>
  <c r="U2" i="1"/>
  <c r="V3" i="1"/>
  <c r="W3" i="1" l="1"/>
  <c r="V2" i="1"/>
  <c r="W50" i="1"/>
  <c r="V49" i="1"/>
  <c r="X50" i="1" l="1"/>
  <c r="W49" i="1"/>
  <c r="W2" i="1"/>
  <c r="X3" i="1"/>
  <c r="X2" i="1" l="1"/>
  <c r="Y3" i="1"/>
  <c r="Y50" i="1"/>
  <c r="X49" i="1"/>
  <c r="Y2" i="1" l="1"/>
  <c r="Z3" i="1"/>
  <c r="Z50" i="1"/>
  <c r="Y49" i="1"/>
  <c r="Z2" i="1" l="1"/>
  <c r="AA3" i="1"/>
  <c r="AA50" i="1"/>
  <c r="Z49" i="1"/>
  <c r="AB3" i="1" l="1"/>
  <c r="AA2" i="1"/>
  <c r="AB50" i="1"/>
  <c r="AA49" i="1"/>
  <c r="AC50" i="1" l="1"/>
  <c r="AD50" i="1" s="1"/>
  <c r="AB49" i="1"/>
  <c r="AC3" i="1"/>
  <c r="AB2" i="1"/>
  <c r="AD49" i="1" l="1"/>
  <c r="AE50" i="1"/>
  <c r="AC2" i="1"/>
  <c r="AD3" i="1"/>
  <c r="AC49" i="1"/>
  <c r="AE49" i="1" l="1"/>
  <c r="AF50" i="1"/>
  <c r="AD2" i="1"/>
  <c r="AE3" i="1"/>
  <c r="AF49" i="1" l="1"/>
  <c r="AG50" i="1"/>
  <c r="AE2" i="1"/>
  <c r="AF3" i="1"/>
  <c r="AG49" i="1" l="1"/>
  <c r="AH50" i="1"/>
  <c r="AF2" i="1"/>
  <c r="AG3" i="1"/>
  <c r="AH49" i="1" l="1"/>
  <c r="AI50" i="1"/>
  <c r="AG2" i="1"/>
  <c r="AH3" i="1"/>
  <c r="AI49" i="1" l="1"/>
  <c r="AJ50" i="1"/>
  <c r="AI3" i="1"/>
  <c r="AH2" i="1"/>
  <c r="AJ49" i="1" l="1"/>
  <c r="AK50" i="1"/>
  <c r="AJ3" i="1"/>
  <c r="AI2" i="1"/>
  <c r="AK49" i="1" l="1"/>
  <c r="AL50" i="1"/>
  <c r="AK3" i="1"/>
  <c r="AJ2" i="1"/>
  <c r="AL49" i="1" l="1"/>
  <c r="AM50" i="1"/>
  <c r="AK2" i="1"/>
  <c r="AL3" i="1"/>
  <c r="AM49" i="1" l="1"/>
  <c r="AN50" i="1"/>
  <c r="AL2" i="1"/>
  <c r="AM3" i="1"/>
  <c r="AN49" i="1" l="1"/>
  <c r="AO50" i="1"/>
  <c r="AM2" i="1"/>
  <c r="AN3" i="1"/>
  <c r="AO49" i="1" l="1"/>
  <c r="AP50" i="1"/>
  <c r="AO3" i="1"/>
  <c r="AN2" i="1"/>
  <c r="AP49" i="1" l="1"/>
  <c r="AQ50" i="1"/>
  <c r="AP3" i="1"/>
  <c r="AO2" i="1"/>
  <c r="AQ49" i="1" l="1"/>
  <c r="AR50" i="1"/>
  <c r="AQ3" i="1"/>
  <c r="AP2" i="1"/>
  <c r="AR49" i="1" l="1"/>
  <c r="AS50" i="1"/>
  <c r="AQ2" i="1"/>
  <c r="AR3" i="1"/>
  <c r="AS49" i="1" l="1"/>
  <c r="AT50" i="1"/>
  <c r="AR2" i="1"/>
  <c r="AS3" i="1"/>
  <c r="AT49" i="1" l="1"/>
  <c r="AU50" i="1"/>
  <c r="AS2" i="1"/>
  <c r="AT3" i="1"/>
  <c r="AU49" i="1" l="1"/>
  <c r="AV50" i="1"/>
  <c r="AU3" i="1"/>
  <c r="AT2" i="1"/>
  <c r="AV49" i="1" l="1"/>
  <c r="AW50" i="1"/>
  <c r="AV3" i="1"/>
  <c r="AU2" i="1"/>
  <c r="AW49" i="1" l="1"/>
  <c r="AX50" i="1"/>
  <c r="AW3" i="1"/>
  <c r="AV2" i="1"/>
  <c r="AX49" i="1" l="1"/>
  <c r="AY50" i="1"/>
  <c r="AW2" i="1"/>
  <c r="AX3" i="1"/>
  <c r="AY49" i="1" l="1"/>
  <c r="AZ50" i="1"/>
  <c r="AX2" i="1"/>
  <c r="AY3" i="1"/>
  <c r="AZ49" i="1" l="1"/>
  <c r="BA50" i="1"/>
  <c r="AY2" i="1"/>
  <c r="AZ3" i="1"/>
  <c r="BA49" i="1" l="1"/>
  <c r="BB50" i="1"/>
  <c r="BA3" i="1"/>
  <c r="BA2" i="1" s="1"/>
  <c r="AZ2" i="1"/>
  <c r="BB49" i="1" l="1"/>
  <c r="BC50" i="1"/>
  <c r="BB3" i="1"/>
  <c r="BC49" i="1" l="1"/>
  <c r="BD50" i="1"/>
  <c r="BC3" i="1"/>
  <c r="BB2" i="1"/>
  <c r="BD49" i="1" l="1"/>
  <c r="BE50" i="1"/>
  <c r="BC2" i="1"/>
  <c r="BD3" i="1"/>
  <c r="BD2" i="1" s="1"/>
  <c r="BF50" i="1" l="1"/>
  <c r="BE49" i="1"/>
  <c r="BE3" i="1"/>
  <c r="BG50" i="1" l="1"/>
  <c r="BF49" i="1"/>
  <c r="BE2" i="1"/>
  <c r="BF3" i="1"/>
  <c r="BH50" i="1" l="1"/>
  <c r="BG49" i="1"/>
  <c r="BG3" i="1"/>
  <c r="BF2" i="1"/>
  <c r="BI50" i="1" l="1"/>
  <c r="BH49" i="1"/>
  <c r="BH3" i="1"/>
  <c r="BG2" i="1"/>
  <c r="BJ50" i="1" l="1"/>
  <c r="BI49" i="1"/>
  <c r="BI3" i="1"/>
  <c r="BH2" i="1"/>
  <c r="BJ49" i="1" l="1"/>
  <c r="BK50" i="1"/>
  <c r="BI2" i="1"/>
  <c r="BJ3" i="1"/>
  <c r="BK49" i="1" l="1"/>
  <c r="BL50" i="1"/>
  <c r="BJ2" i="1"/>
  <c r="BK3" i="1"/>
  <c r="BL49" i="1" l="1"/>
  <c r="BM50" i="1"/>
  <c r="BK2" i="1"/>
  <c r="BL3" i="1"/>
  <c r="BN50" i="1" l="1"/>
  <c r="BM49" i="1"/>
  <c r="BM3" i="1"/>
  <c r="BL2" i="1"/>
  <c r="BO50" i="1" l="1"/>
  <c r="BN49" i="1"/>
  <c r="BN3" i="1"/>
  <c r="BM2" i="1"/>
  <c r="BP50" i="1" l="1"/>
  <c r="BO49" i="1"/>
  <c r="BO3" i="1"/>
  <c r="BN2" i="1"/>
  <c r="BP49" i="1" l="1"/>
  <c r="BQ50" i="1"/>
  <c r="BO2" i="1"/>
  <c r="BP3" i="1"/>
  <c r="BQ49" i="1" l="1"/>
  <c r="BR50" i="1"/>
  <c r="BP2" i="1"/>
  <c r="BQ3" i="1"/>
  <c r="BQ2" i="1" s="1"/>
  <c r="BR49" i="1" l="1"/>
  <c r="BS50" i="1"/>
  <c r="BR3" i="1"/>
  <c r="BT50" i="1" l="1"/>
  <c r="BS49" i="1"/>
  <c r="BS3" i="1"/>
  <c r="BR2" i="1"/>
  <c r="BU50" i="1" l="1"/>
  <c r="BT49" i="1"/>
  <c r="BT3" i="1"/>
  <c r="BS2" i="1"/>
  <c r="BV50" i="1" l="1"/>
  <c r="BU49" i="1"/>
  <c r="BU3" i="1"/>
  <c r="BT2" i="1"/>
  <c r="BV49" i="1" l="1"/>
  <c r="BW50" i="1"/>
  <c r="BU2" i="1"/>
  <c r="BV3" i="1"/>
  <c r="BW49" i="1" l="1"/>
  <c r="BX50" i="1"/>
  <c r="BV2" i="1"/>
  <c r="BW3" i="1"/>
  <c r="BX49" i="1" l="1"/>
  <c r="BY50" i="1"/>
  <c r="BW2" i="1"/>
  <c r="BX3" i="1"/>
  <c r="BZ50" i="1" l="1"/>
  <c r="BY49" i="1"/>
  <c r="BY3" i="1"/>
  <c r="BX2" i="1"/>
  <c r="CA50" i="1" l="1"/>
  <c r="BZ49" i="1"/>
  <c r="BZ3" i="1"/>
  <c r="BY2" i="1"/>
  <c r="CB50" i="1" l="1"/>
  <c r="CA49" i="1"/>
  <c r="CA3" i="1"/>
  <c r="BZ2" i="1"/>
  <c r="CB49" i="1" l="1"/>
  <c r="CC50" i="1"/>
  <c r="CA2" i="1"/>
  <c r="CB3" i="1"/>
  <c r="CC49" i="1" l="1"/>
  <c r="CD50" i="1"/>
  <c r="CB2" i="1"/>
  <c r="CC3" i="1"/>
  <c r="CD49" i="1" l="1"/>
  <c r="CE50" i="1"/>
  <c r="CC2" i="1"/>
  <c r="CD3" i="1"/>
  <c r="CF50" i="1" l="1"/>
  <c r="CE49" i="1"/>
  <c r="CE3" i="1"/>
  <c r="CD2" i="1"/>
  <c r="CF49" i="1" l="1"/>
  <c r="CG50" i="1"/>
  <c r="CF3" i="1"/>
  <c r="CE2" i="1"/>
  <c r="CG49" i="1" l="1"/>
  <c r="CH50" i="1"/>
  <c r="CG3" i="1"/>
  <c r="CF2" i="1"/>
  <c r="CH49" i="1" l="1"/>
  <c r="CI50" i="1"/>
  <c r="CG2" i="1"/>
  <c r="CH3" i="1"/>
  <c r="CI49" i="1" l="1"/>
  <c r="CJ50" i="1"/>
  <c r="CH2" i="1"/>
  <c r="CI3" i="1"/>
  <c r="CJ49" i="1" l="1"/>
  <c r="CK50" i="1"/>
  <c r="CI2" i="1"/>
  <c r="CJ3" i="1"/>
  <c r="CL50" i="1" l="1"/>
  <c r="CK49" i="1"/>
  <c r="CK3" i="1"/>
  <c r="CJ2" i="1"/>
  <c r="CM50" i="1" l="1"/>
  <c r="CL49" i="1"/>
  <c r="CL3" i="1"/>
  <c r="CK2" i="1"/>
  <c r="CN50" i="1" l="1"/>
  <c r="CM49" i="1"/>
  <c r="CM3" i="1"/>
  <c r="CL2" i="1"/>
  <c r="CN49" i="1" l="1"/>
  <c r="CO50" i="1"/>
  <c r="CM2" i="1"/>
  <c r="CN3" i="1"/>
  <c r="CO49" i="1" l="1"/>
  <c r="CP50" i="1"/>
  <c r="CN2" i="1"/>
  <c r="CO3" i="1"/>
  <c r="CP49" i="1" l="1"/>
  <c r="CQ50" i="1"/>
  <c r="CO2" i="1"/>
  <c r="CP3" i="1"/>
  <c r="CR50" i="1" l="1"/>
  <c r="CQ49" i="1"/>
  <c r="CQ3" i="1"/>
  <c r="CP2" i="1"/>
  <c r="CS50" i="1" l="1"/>
  <c r="CR49" i="1"/>
  <c r="CR3" i="1"/>
  <c r="CQ2" i="1"/>
  <c r="CT50" i="1" l="1"/>
  <c r="CS49" i="1"/>
  <c r="CS3" i="1"/>
  <c r="CR2" i="1"/>
  <c r="CT49" i="1" l="1"/>
  <c r="CU50" i="1"/>
  <c r="CS2" i="1"/>
  <c r="CT3" i="1"/>
  <c r="CU49" i="1" l="1"/>
  <c r="CV50" i="1"/>
  <c r="CT2" i="1"/>
  <c r="CU3" i="1"/>
  <c r="CV49" i="1" l="1"/>
  <c r="CW50" i="1"/>
  <c r="CU2" i="1"/>
  <c r="CV3" i="1"/>
  <c r="CX50" i="1" l="1"/>
  <c r="CW49" i="1"/>
  <c r="CW3" i="1"/>
  <c r="CV2" i="1"/>
  <c r="CY50" i="1" l="1"/>
  <c r="CX49" i="1"/>
  <c r="CX3" i="1"/>
  <c r="CW2" i="1"/>
  <c r="CZ50" i="1" l="1"/>
  <c r="CY49" i="1"/>
  <c r="CY3" i="1"/>
  <c r="CX2" i="1"/>
  <c r="CZ49" i="1" l="1"/>
  <c r="DA50" i="1"/>
  <c r="CY2" i="1"/>
  <c r="CZ3" i="1"/>
  <c r="DA49" i="1" l="1"/>
  <c r="DB50" i="1"/>
  <c r="CZ2" i="1"/>
  <c r="DA3" i="1"/>
  <c r="DB49" i="1" l="1"/>
  <c r="DC50" i="1"/>
  <c r="DA2" i="1"/>
  <c r="DB3" i="1"/>
  <c r="DD50" i="1" l="1"/>
  <c r="DC49" i="1"/>
  <c r="DC3" i="1"/>
  <c r="DB2" i="1"/>
  <c r="DE50" i="1" l="1"/>
  <c r="DD49" i="1"/>
  <c r="DD3" i="1"/>
  <c r="DC2" i="1"/>
  <c r="DF50" i="1" l="1"/>
  <c r="DE49" i="1"/>
  <c r="DE3" i="1"/>
  <c r="DD2" i="1"/>
  <c r="DF49" i="1" l="1"/>
  <c r="DG50" i="1"/>
  <c r="DE2" i="1"/>
  <c r="DF3" i="1"/>
  <c r="DG49" i="1" l="1"/>
  <c r="DH50" i="1"/>
  <c r="DF2" i="1"/>
  <c r="DG3" i="1"/>
  <c r="DH49" i="1" l="1"/>
  <c r="DI50" i="1"/>
  <c r="DG2" i="1"/>
  <c r="DH3" i="1"/>
  <c r="DJ50" i="1" l="1"/>
  <c r="DI49" i="1"/>
  <c r="DI3" i="1"/>
  <c r="DH2" i="1"/>
  <c r="DK50" i="1" l="1"/>
  <c r="DJ49" i="1"/>
  <c r="DJ3" i="1"/>
  <c r="DI2" i="1"/>
  <c r="DL50" i="1" l="1"/>
  <c r="DK49" i="1"/>
  <c r="DK3" i="1"/>
  <c r="DJ2" i="1"/>
  <c r="DL49" i="1" l="1"/>
  <c r="DM50" i="1"/>
  <c r="DK2" i="1"/>
  <c r="DL3" i="1"/>
  <c r="DM49" i="1" l="1"/>
  <c r="DN50" i="1"/>
  <c r="DL2" i="1"/>
  <c r="DM3" i="1"/>
  <c r="DN49" i="1" l="1"/>
  <c r="DO50" i="1"/>
  <c r="DM2" i="1"/>
  <c r="DN3" i="1"/>
  <c r="DP50" i="1" l="1"/>
  <c r="DO49" i="1"/>
  <c r="DO3" i="1"/>
  <c r="DN2" i="1"/>
  <c r="DQ50" i="1" l="1"/>
  <c r="DP49" i="1"/>
  <c r="DP3" i="1"/>
  <c r="DO2" i="1"/>
  <c r="DR50" i="1" l="1"/>
  <c r="DQ49" i="1"/>
  <c r="DQ3" i="1"/>
  <c r="DP2" i="1"/>
  <c r="DR49" i="1" l="1"/>
  <c r="DS50" i="1"/>
  <c r="DQ2" i="1"/>
  <c r="DR3" i="1"/>
  <c r="DS49" i="1" l="1"/>
  <c r="DT50" i="1"/>
  <c r="DR2" i="1"/>
  <c r="DS3" i="1"/>
  <c r="DT49" i="1" l="1"/>
  <c r="DU50" i="1"/>
  <c r="DS2" i="1"/>
  <c r="DT3" i="1"/>
  <c r="DV50" i="1" l="1"/>
  <c r="DU49" i="1"/>
  <c r="DU3" i="1"/>
  <c r="DT2" i="1"/>
  <c r="DW50" i="1" l="1"/>
  <c r="DV49" i="1"/>
  <c r="DV3" i="1"/>
  <c r="DU2" i="1"/>
  <c r="DX50" i="1" l="1"/>
  <c r="DW49" i="1"/>
  <c r="DW3" i="1"/>
  <c r="DV2" i="1"/>
  <c r="DX49" i="1" l="1"/>
  <c r="DY50" i="1"/>
  <c r="DW2" i="1"/>
  <c r="DX3" i="1"/>
  <c r="DY49" i="1" l="1"/>
  <c r="DZ50" i="1"/>
  <c r="DX2" i="1"/>
  <c r="DY3" i="1"/>
  <c r="DZ49" i="1" l="1"/>
  <c r="EA50" i="1"/>
  <c r="DY2" i="1"/>
  <c r="DZ3" i="1"/>
  <c r="EB50" i="1" l="1"/>
  <c r="EA49" i="1"/>
  <c r="EA3" i="1"/>
  <c r="DZ2" i="1"/>
  <c r="EC50" i="1" l="1"/>
  <c r="EB49" i="1"/>
  <c r="EB3" i="1"/>
  <c r="EA2" i="1"/>
  <c r="ED50" i="1" l="1"/>
  <c r="EC49" i="1"/>
  <c r="EC3" i="1"/>
  <c r="EB2" i="1"/>
  <c r="ED49" i="1" l="1"/>
  <c r="EE50" i="1"/>
  <c r="EC2" i="1"/>
  <c r="ED3" i="1"/>
  <c r="EE49" i="1" l="1"/>
  <c r="EF50" i="1"/>
  <c r="ED2" i="1"/>
  <c r="EE3" i="1"/>
  <c r="EF49" i="1" l="1"/>
  <c r="EG50" i="1"/>
  <c r="EE2" i="1"/>
  <c r="EF3" i="1"/>
  <c r="EH50" i="1" l="1"/>
  <c r="EG49" i="1"/>
  <c r="EG3" i="1"/>
  <c r="EF2" i="1"/>
  <c r="EI50" i="1" l="1"/>
  <c r="EH49" i="1"/>
  <c r="EH3" i="1"/>
  <c r="EG2" i="1"/>
  <c r="EJ50" i="1" l="1"/>
  <c r="EI49" i="1"/>
  <c r="EI3" i="1"/>
  <c r="EH2" i="1"/>
  <c r="EJ49" i="1" l="1"/>
  <c r="EK50" i="1"/>
  <c r="EI2" i="1"/>
  <c r="EJ3" i="1"/>
  <c r="EK49" i="1" l="1"/>
  <c r="EL50" i="1"/>
  <c r="EJ2" i="1"/>
  <c r="EK3" i="1"/>
  <c r="EL49" i="1" l="1"/>
  <c r="EM50" i="1"/>
  <c r="EK2" i="1"/>
  <c r="EL3" i="1"/>
  <c r="EN50" i="1" l="1"/>
  <c r="EM49" i="1"/>
  <c r="EM3" i="1"/>
  <c r="EL2" i="1"/>
  <c r="EO50" i="1" l="1"/>
  <c r="EN49" i="1"/>
  <c r="EN3" i="1"/>
  <c r="EM2" i="1"/>
  <c r="EP50" i="1" l="1"/>
  <c r="EO49" i="1"/>
  <c r="EO3" i="1"/>
  <c r="EN2" i="1"/>
  <c r="EP49" i="1" l="1"/>
  <c r="EQ50" i="1"/>
  <c r="EO2" i="1"/>
  <c r="EP3" i="1"/>
  <c r="EQ49" i="1" l="1"/>
  <c r="ER50" i="1"/>
  <c r="EP2" i="1"/>
  <c r="EQ3" i="1"/>
  <c r="ER49" i="1" l="1"/>
  <c r="ES50" i="1"/>
  <c r="EQ2" i="1"/>
  <c r="ER3" i="1"/>
  <c r="ET50" i="1" l="1"/>
  <c r="ES49" i="1"/>
  <c r="ES3" i="1"/>
  <c r="ER2" i="1"/>
  <c r="EU50" i="1" l="1"/>
  <c r="ET49" i="1"/>
  <c r="ET3" i="1"/>
  <c r="ES2" i="1"/>
  <c r="EV50" i="1" l="1"/>
  <c r="EU49" i="1"/>
  <c r="EU3" i="1"/>
  <c r="ET2" i="1"/>
  <c r="EV49" i="1" l="1"/>
  <c r="EW50" i="1"/>
  <c r="EU2" i="1"/>
  <c r="EV3" i="1"/>
  <c r="EW49" i="1" l="1"/>
  <c r="EX50" i="1"/>
  <c r="EV2" i="1"/>
  <c r="EW3" i="1"/>
  <c r="EX49" i="1" l="1"/>
  <c r="EY50" i="1"/>
  <c r="EW2" i="1"/>
  <c r="EX3" i="1"/>
  <c r="EX2" i="1" s="1"/>
  <c r="EZ50" i="1" l="1"/>
  <c r="EY49" i="1"/>
  <c r="FA50" i="1" l="1"/>
  <c r="EZ49" i="1"/>
  <c r="FB50" i="1" l="1"/>
  <c r="FA49" i="1"/>
  <c r="FB49" i="1" l="1"/>
  <c r="FC50" i="1"/>
  <c r="FC49" i="1" l="1"/>
  <c r="FD50" i="1"/>
  <c r="FD49" i="1" l="1"/>
  <c r="FE50" i="1"/>
  <c r="FF50" i="1" l="1"/>
  <c r="FE49" i="1"/>
  <c r="FG50" i="1" l="1"/>
  <c r="FF49" i="1"/>
  <c r="FH50" i="1" l="1"/>
  <c r="FG49" i="1"/>
  <c r="FH49" i="1" l="1"/>
  <c r="FI50" i="1"/>
  <c r="FI49" i="1" l="1"/>
  <c r="FJ50" i="1"/>
  <c r="FJ49" i="1" l="1"/>
  <c r="FK50" i="1"/>
  <c r="FL50" i="1" l="1"/>
  <c r="FK49" i="1"/>
  <c r="FM50" i="1" l="1"/>
  <c r="FL49" i="1"/>
  <c r="FN50" i="1" l="1"/>
  <c r="FM49" i="1"/>
  <c r="FN49" i="1" l="1"/>
  <c r="FO50" i="1"/>
  <c r="FO49" i="1" l="1"/>
  <c r="FP50" i="1"/>
  <c r="FP49" i="1" l="1"/>
  <c r="FQ50" i="1"/>
  <c r="FR50" i="1" l="1"/>
  <c r="FQ49" i="1"/>
  <c r="FS50" i="1" l="1"/>
  <c r="FR49" i="1"/>
  <c r="FT50" i="1" l="1"/>
  <c r="FS49" i="1"/>
  <c r="FT49" i="1" l="1"/>
  <c r="FU50" i="1"/>
  <c r="FU49" i="1" l="1"/>
  <c r="FV50" i="1"/>
  <c r="FV49" i="1" l="1"/>
  <c r="FW50" i="1"/>
  <c r="FX50" i="1" l="1"/>
  <c r="FW49" i="1"/>
  <c r="FY50" i="1" l="1"/>
  <c r="FX49" i="1"/>
  <c r="FY49" i="1" l="1"/>
  <c r="FZ50" i="1"/>
  <c r="FZ49" i="1" l="1"/>
  <c r="GA50" i="1"/>
  <c r="GA49" i="1" l="1"/>
  <c r="GB50" i="1"/>
  <c r="GB49" i="1" l="1"/>
  <c r="GC50" i="1"/>
  <c r="GD50" i="1" l="1"/>
  <c r="GC49" i="1"/>
  <c r="GE50" i="1" l="1"/>
  <c r="GD49" i="1"/>
  <c r="GF50" i="1" l="1"/>
  <c r="GE49" i="1"/>
  <c r="GF49" i="1" l="1"/>
  <c r="GG50" i="1"/>
  <c r="GG49" i="1" l="1"/>
  <c r="GH50" i="1"/>
  <c r="GH49" i="1" l="1"/>
  <c r="GI50" i="1"/>
  <c r="GJ50" i="1" l="1"/>
  <c r="GI49" i="1"/>
  <c r="GK50" i="1" l="1"/>
  <c r="GJ49" i="1"/>
  <c r="GL50" i="1" l="1"/>
  <c r="GK49" i="1"/>
  <c r="GL49" i="1" l="1"/>
  <c r="GM50" i="1"/>
  <c r="GM49" i="1" l="1"/>
  <c r="GN50" i="1"/>
  <c r="GN49" i="1" l="1"/>
  <c r="GO50" i="1"/>
  <c r="GP50" i="1" l="1"/>
  <c r="GO49" i="1"/>
  <c r="GQ50" i="1" l="1"/>
  <c r="GP49" i="1"/>
  <c r="GR50" i="1" l="1"/>
  <c r="GQ49" i="1"/>
  <c r="GR49" i="1" l="1"/>
  <c r="GS50" i="1"/>
  <c r="GS49" i="1" l="1"/>
  <c r="GT50" i="1"/>
  <c r="GT49" i="1" l="1"/>
  <c r="GU50" i="1"/>
  <c r="GV50" i="1" l="1"/>
  <c r="GU49" i="1"/>
  <c r="GW50" i="1" l="1"/>
  <c r="GV49" i="1"/>
  <c r="GX50" i="1" l="1"/>
  <c r="GW49" i="1"/>
  <c r="GX49" i="1" l="1"/>
  <c r="GY50" i="1"/>
  <c r="GY49" i="1" l="1"/>
  <c r="GZ50" i="1"/>
  <c r="HA50" i="1" l="1"/>
  <c r="GZ49" i="1"/>
  <c r="HB50" i="1" l="1"/>
  <c r="HA49" i="1"/>
  <c r="HC50" i="1" l="1"/>
  <c r="HB49" i="1"/>
  <c r="HD50" i="1" l="1"/>
  <c r="HC49" i="1"/>
  <c r="HD49" i="1" l="1"/>
  <c r="HE50" i="1"/>
  <c r="HE49" i="1" l="1"/>
  <c r="HF50" i="1"/>
  <c r="HF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Wouters, Guido</author>
  </authors>
  <commentList>
    <comment ref="A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Wouters, Guido: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Zet hier 1 augustus/september van het betreffende jaar in of de startdatum vd competitie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Guido</author>
  </authors>
  <commentList>
    <comment ref="Z7" authorId="0" shapeId="0" xr:uid="{8FACE2F5-D59A-4A78-805C-7F60DEC8656B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2de ronde</t>
        </r>
      </text>
    </comment>
    <comment ref="Z11" authorId="0" shapeId="0" xr:uid="{9D1AAEF1-7C75-4E88-8901-6F947137808C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24/02
2de ronde</t>
        </r>
      </text>
    </comment>
    <comment ref="Z13" authorId="0" shapeId="0" xr:uid="{1B2E3482-86EA-4BEC-A747-E01D7B9500C0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26/2</t>
        </r>
      </text>
    </comment>
    <comment ref="AB14" authorId="0" shapeId="0" xr:uid="{261F03C5-D7ED-4BD6-98E8-BD522763D1FB}">
      <text>
        <r>
          <rPr>
            <sz val="9"/>
            <color indexed="81"/>
            <rFont val="Tahoma"/>
            <family val="2"/>
          </rPr>
          <t>Guido: IPV EDDY D.</t>
        </r>
      </text>
    </comment>
    <comment ref="AA18" authorId="0" shapeId="0" xr:uid="{0978CF43-30E3-47B1-AD6D-B5831379A0B4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IPV JACKY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Guido</author>
  </authors>
  <commentList>
    <comment ref="B8" authorId="0" shapeId="0" xr:uid="{1BB93A32-917F-40B6-BAE0-894064039183}">
      <text>
        <r>
          <rPr>
            <b/>
            <sz val="9"/>
            <color indexed="81"/>
            <rFont val="Tahoma"/>
            <family val="2"/>
          </rPr>
          <t>Guido:</t>
        </r>
        <r>
          <rPr>
            <sz val="9"/>
            <color indexed="81"/>
            <rFont val="Tahoma"/>
            <family val="2"/>
          </rPr>
          <t xml:space="preserve">
alleen ma, di, wo
starten in februari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Wouters, Guido</author>
    <author>Guido</author>
  </authors>
  <commentList>
    <comment ref="C1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Wouters, Guido: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1= ACTIEF
0= NIET ACTIEF</t>
        </r>
      </text>
    </comment>
    <comment ref="B14" authorId="1" shapeId="0" xr:uid="{E44CD449-54F7-4808-B6ED-E4B5C348FC1A}">
      <text>
        <r>
          <rPr>
            <b/>
            <sz val="10"/>
            <color indexed="81"/>
            <rFont val="Tahoma"/>
            <family val="2"/>
          </rPr>
          <t>Gestopt seizoen 2023-2034</t>
        </r>
      </text>
    </comment>
  </commentList>
</comments>
</file>

<file path=xl/sharedStrings.xml><?xml version="1.0" encoding="utf-8"?>
<sst xmlns="http://schemas.openxmlformats.org/spreadsheetml/2006/main" count="1300" uniqueCount="541">
  <si>
    <t>AB</t>
  </si>
  <si>
    <t>BC Adelberg</t>
  </si>
  <si>
    <t>BA</t>
  </si>
  <si>
    <t>Barrier BC</t>
  </si>
  <si>
    <t>AC</t>
  </si>
  <si>
    <t>K. Achel BC</t>
  </si>
  <si>
    <t>K. Bocholter BC</t>
  </si>
  <si>
    <t>Breugelmans André</t>
  </si>
  <si>
    <t>Interclub 1afd</t>
  </si>
  <si>
    <t>AP</t>
  </si>
  <si>
    <t>BC Aeroport</t>
  </si>
  <si>
    <t>DT</t>
  </si>
  <si>
    <t>Den Tichel BC</t>
  </si>
  <si>
    <t>Deelkens Eddy</t>
  </si>
  <si>
    <t>Interclub 2afd</t>
  </si>
  <si>
    <t>BH</t>
  </si>
  <si>
    <t>BC Bloemenhof</t>
  </si>
  <si>
    <t>HA</t>
  </si>
  <si>
    <t>Hamont BC</t>
  </si>
  <si>
    <t>Interclub 3afd</t>
  </si>
  <si>
    <t>BK</t>
  </si>
  <si>
    <t>BC Blauwe Kei</t>
  </si>
  <si>
    <t>HS</t>
  </si>
  <si>
    <t>Heuvel Sport</t>
  </si>
  <si>
    <t>Interclub 4afd</t>
  </si>
  <si>
    <t>DK</t>
  </si>
  <si>
    <t>B.C. De Ketsers</t>
  </si>
  <si>
    <t>KN</t>
  </si>
  <si>
    <t>K. Neerpelter BC</t>
  </si>
  <si>
    <t>Kuyken Leo</t>
  </si>
  <si>
    <t>1B</t>
  </si>
  <si>
    <t>IC 1-band</t>
  </si>
  <si>
    <t>DL</t>
  </si>
  <si>
    <t>B.C. De Leuken</t>
  </si>
  <si>
    <t>LO</t>
  </si>
  <si>
    <t>Lozen BC</t>
  </si>
  <si>
    <t>Loots Ludo</t>
  </si>
  <si>
    <t>B</t>
  </si>
  <si>
    <t>3B</t>
  </si>
  <si>
    <t>IC 3-band</t>
  </si>
  <si>
    <t>DP</t>
  </si>
  <si>
    <t>K.B.C De Peel</t>
  </si>
  <si>
    <t>MV</t>
  </si>
  <si>
    <t>K. MV Neerpelt</t>
  </si>
  <si>
    <t>Mandiau Luc</t>
  </si>
  <si>
    <t>NL</t>
  </si>
  <si>
    <t>Bondskampioenschap</t>
  </si>
  <si>
    <t>DS</t>
  </si>
  <si>
    <t>K.B.C De Ster</t>
  </si>
  <si>
    <t>OP</t>
  </si>
  <si>
    <t>Overpelt BC</t>
  </si>
  <si>
    <t>Van Broekhoven Harry</t>
  </si>
  <si>
    <t>T</t>
  </si>
  <si>
    <t>XX</t>
  </si>
  <si>
    <t>Beker (naam club)</t>
  </si>
  <si>
    <t>EM</t>
  </si>
  <si>
    <t>B.C. Erasmus</t>
  </si>
  <si>
    <t>PB</t>
  </si>
  <si>
    <t>K. Pieter Breugel BC</t>
  </si>
  <si>
    <t>BO</t>
  </si>
  <si>
    <t>Tellen</t>
  </si>
  <si>
    <t>HH</t>
  </si>
  <si>
    <t>B.C. Hand In Hand</t>
  </si>
  <si>
    <t>PE</t>
  </si>
  <si>
    <t>K. Peer BC</t>
  </si>
  <si>
    <t>Van Hout Ludo</t>
  </si>
  <si>
    <t>X</t>
  </si>
  <si>
    <t>Biljartbezeting</t>
  </si>
  <si>
    <t>ND</t>
  </si>
  <si>
    <t>K.B.C. Netedal Pro</t>
  </si>
  <si>
    <t>RE</t>
  </si>
  <si>
    <t>K. Reinaert ter Dolen BC</t>
  </si>
  <si>
    <t>VR</t>
  </si>
  <si>
    <t>PK</t>
  </si>
  <si>
    <t>B.C. 't Pelterke</t>
  </si>
  <si>
    <t>SC</t>
  </si>
  <si>
    <t>De Schacht BC</t>
  </si>
  <si>
    <t>KNLBB individueel</t>
  </si>
  <si>
    <t>RA</t>
  </si>
  <si>
    <t xml:space="preserve">K.B.C. Rappel     </t>
  </si>
  <si>
    <t>VO</t>
  </si>
  <si>
    <t>Verbroedering BC</t>
  </si>
  <si>
    <t>TL</t>
  </si>
  <si>
    <t>B.C. Tijl</t>
  </si>
  <si>
    <t>De Vrienden BC</t>
  </si>
  <si>
    <t>VV</t>
  </si>
  <si>
    <t>K.B.C. Vrij Vermaak</t>
  </si>
  <si>
    <t>Wouters Guido</t>
  </si>
  <si>
    <t>Biljart 1</t>
  </si>
  <si>
    <t>Biljart 2</t>
  </si>
  <si>
    <t>$B$4:$HH$27</t>
  </si>
  <si>
    <t>heen</t>
  </si>
  <si>
    <t>totaal</t>
  </si>
  <si>
    <t>$B$4:$HH$59</t>
  </si>
  <si>
    <t>terug</t>
  </si>
  <si>
    <t>$B$34:$HH$59</t>
  </si>
  <si>
    <t>NAAM</t>
  </si>
  <si>
    <t>BEREIK</t>
  </si>
  <si>
    <t>$B$3:$HH$59</t>
  </si>
  <si>
    <t>Van Endert Sus</t>
  </si>
  <si>
    <t>Van Engeland Rinus</t>
  </si>
  <si>
    <t>Afkorting</t>
  </si>
  <si>
    <t>Omschrijving</t>
  </si>
  <si>
    <t>OR</t>
  </si>
  <si>
    <t>ma</t>
  </si>
  <si>
    <t>di</t>
  </si>
  <si>
    <t>wo</t>
  </si>
  <si>
    <t>do</t>
  </si>
  <si>
    <t>vr</t>
  </si>
  <si>
    <t>za</t>
  </si>
  <si>
    <t>zo</t>
  </si>
  <si>
    <t>$B$4:$EX$26</t>
  </si>
  <si>
    <t>Boven</t>
  </si>
  <si>
    <t>Onder</t>
  </si>
  <si>
    <t>Weekdag</t>
  </si>
  <si>
    <t>$B$34:$HF$56</t>
  </si>
  <si>
    <t>Biljart 3</t>
  </si>
  <si>
    <t>Opmaak</t>
  </si>
  <si>
    <t>$B$27:$EY$29</t>
  </si>
  <si>
    <t>$B$57:$HG$59</t>
  </si>
  <si>
    <t>1-4</t>
  </si>
  <si>
    <t>$B$4:$EZ$25</t>
  </si>
  <si>
    <t>$B$34:$HF$55</t>
  </si>
  <si>
    <t>$B$4:$EZ$29</t>
  </si>
  <si>
    <t>$B$34:$HF$59</t>
  </si>
  <si>
    <t>$B$4:$EX$25</t>
  </si>
  <si>
    <t>$B$34:$HH$55</t>
  </si>
  <si>
    <t>$B$4:$EZ$28</t>
  </si>
  <si>
    <t>Opmaak zondag</t>
  </si>
  <si>
    <t>B$2="zo"</t>
  </si>
  <si>
    <t>$B$2:$EX$29</t>
  </si>
  <si>
    <t>B$32="zo"</t>
  </si>
  <si>
    <t>$B$32:$HF$59</t>
  </si>
  <si>
    <t>VERT.ZOEKEN(B4;Data!$A$2:$C$35;3;0)</t>
  </si>
  <si>
    <t>VERT.ZOEKEN(B34;Data!$A$2:$C$35;3;0)</t>
  </si>
  <si>
    <t>Niets weggooien!!</t>
  </si>
  <si>
    <t>Club actief</t>
  </si>
  <si>
    <r>
      <t xml:space="preserve">Formule </t>
    </r>
    <r>
      <rPr>
        <sz val="14"/>
        <color theme="1"/>
        <rFont val="Calibri"/>
        <family val="2"/>
        <scheme val="minor"/>
      </rPr>
      <t>(= voorzetten)</t>
    </r>
  </si>
  <si>
    <r>
      <t xml:space="preserve">Bereik </t>
    </r>
    <r>
      <rPr>
        <sz val="14"/>
        <color theme="1"/>
        <rFont val="Calibri"/>
        <family val="2"/>
        <scheme val="minor"/>
      </rPr>
      <t xml:space="preserve"> (= voorzetten)</t>
    </r>
  </si>
  <si>
    <t>Regels voorwaardelijke opmaak</t>
  </si>
  <si>
    <t>Verheyen Marc/Verslegers Willy</t>
  </si>
  <si>
    <t>info@vetro.be</t>
  </si>
  <si>
    <t>Bc Aeroport</t>
  </si>
  <si>
    <t>Vaesen jozef</t>
  </si>
  <si>
    <t>jef_vaesen@hotmail.com</t>
  </si>
  <si>
    <t>0479 / 33 24 69</t>
  </si>
  <si>
    <t>Bc Bloemenhof</t>
  </si>
  <si>
    <t>Vingerhoed Ronny</t>
  </si>
  <si>
    <t>K.Bc Blauwe Kei</t>
  </si>
  <si>
    <t>Faes Hans</t>
  </si>
  <si>
    <t>hansfaes@yahoo.com</t>
  </si>
  <si>
    <t>0479 / 92 30 40</t>
  </si>
  <si>
    <t>Bc De Ketsers</t>
  </si>
  <si>
    <t>Bc De Leuken</t>
  </si>
  <si>
    <t>Claes Luk</t>
  </si>
  <si>
    <t>luk.claes@telenet.be</t>
  </si>
  <si>
    <t>0479 / 28 24 12</t>
  </si>
  <si>
    <t>Joos Alois</t>
  </si>
  <si>
    <t>alois.joos@skynet.be</t>
  </si>
  <si>
    <t>0498 / 30 88 19</t>
  </si>
  <si>
    <t>Goris Jos</t>
  </si>
  <si>
    <t>Karim.goris@telenet.be</t>
  </si>
  <si>
    <t>0475/82 01 61</t>
  </si>
  <si>
    <t>Van Gheel Peter</t>
  </si>
  <si>
    <t>mymailboxpeter@gmail.com</t>
  </si>
  <si>
    <t>0471 / 39 38 21</t>
  </si>
  <si>
    <t>Francis Leon</t>
  </si>
  <si>
    <t>rataplan1959@hotmail.com</t>
  </si>
  <si>
    <t>0474 / 79 03 19</t>
  </si>
  <si>
    <t>cafe.de.klap@telenet.be</t>
  </si>
  <si>
    <t>0497 / 37 43 78</t>
  </si>
  <si>
    <t>0468  16 30 11</t>
  </si>
  <si>
    <t>Olijslagers Patrick</t>
  </si>
  <si>
    <t>patrickolijslagers@gmail.com</t>
  </si>
  <si>
    <t>0476  89 22 18</t>
  </si>
  <si>
    <t>BC COZY-ROY</t>
  </si>
  <si>
    <t>Bc Adelberg</t>
  </si>
  <si>
    <t>K. Bocholter Bc</t>
  </si>
  <si>
    <t>K.Bc DE STER</t>
  </si>
  <si>
    <t>K. Bc De Peel</t>
  </si>
  <si>
    <t>Bc Hand In Hand</t>
  </si>
  <si>
    <t>K. Neerpelter Bc</t>
  </si>
  <si>
    <t>K.Bc Netedal Pro</t>
  </si>
  <si>
    <t>Overpelt Bc</t>
  </si>
  <si>
    <t>K. Pieter Breugel Bc</t>
  </si>
  <si>
    <t>K. Peer Bc</t>
  </si>
  <si>
    <t>Bc 't Pelterke</t>
  </si>
  <si>
    <t xml:space="preserve">K.Bc Rappel     </t>
  </si>
  <si>
    <t>K. Reinaert ter Dolen Bc</t>
  </si>
  <si>
    <t>De Schacht Bc</t>
  </si>
  <si>
    <t>Bc Tijl</t>
  </si>
  <si>
    <t>Verbroedering Bc</t>
  </si>
  <si>
    <t>De Vrienden Bc</t>
  </si>
  <si>
    <t>K.Bc Vrij Vermaak</t>
  </si>
  <si>
    <t>tony.kums@telenet.be  </t>
  </si>
  <si>
    <t>ivo.vos1@telenet.be</t>
  </si>
  <si>
    <t>raf.verschueren@gmail.com</t>
  </si>
  <si>
    <t>georges.mandiau46@gmail.com</t>
  </si>
  <si>
    <t>erik.peeten@telenet.be</t>
  </si>
  <si>
    <t>ikbenjo@gmail.com </t>
  </si>
  <si>
    <t>Slegers Eddie</t>
  </si>
  <si>
    <t>Steenhuysen Patricia</t>
  </si>
  <si>
    <r>
      <t xml:space="preserve">DP </t>
    </r>
    <r>
      <rPr>
        <sz val="10"/>
        <color theme="1"/>
        <rFont val="Calibri"/>
        <family val="2"/>
        <scheme val="minor"/>
      </rPr>
      <t>(OB)</t>
    </r>
  </si>
  <si>
    <t>AB1</t>
  </si>
  <si>
    <t>AB2</t>
  </si>
  <si>
    <t>AB3</t>
  </si>
  <si>
    <t>uiterste datum inschrijving</t>
  </si>
  <si>
    <t>ingeschreven:</t>
  </si>
  <si>
    <t>Startdatum</t>
  </si>
  <si>
    <t>KNLBB</t>
  </si>
  <si>
    <t>1ste afd kopman laag   - 23 - 29 - 54 (max 80)</t>
  </si>
  <si>
    <t>1ste afd kopman hoog - 23 - 35 - 92</t>
  </si>
  <si>
    <t>KVBBL</t>
  </si>
  <si>
    <t xml:space="preserve">1ste afd: </t>
  </si>
  <si>
    <t>48 - 48 - 80</t>
  </si>
  <si>
    <t>2° afd: min 110 pt, 1ste speler mi 26 pt. laatste speler min 48 pt.</t>
  </si>
  <si>
    <t>3° afd: min 80 p, indien er een 4e afdeling doorgaat – laatste speler min. 38 pt.</t>
  </si>
  <si>
    <t>4° afdeling : geen min. of geen max</t>
  </si>
  <si>
    <t>IC-OVERBAND : 14 - 16 - 20 - 30</t>
  </si>
  <si>
    <t>IC-DRIEBAND : 12 - 14 - 16</t>
  </si>
  <si>
    <t>Overband ploegenbeker : 14 - 16 - 20 - 30</t>
  </si>
  <si>
    <t>Vrijspel beker: totaal 110p, laatste speler min 54 p</t>
  </si>
  <si>
    <t>Inschrijv.beker AB</t>
  </si>
  <si>
    <t>22/23</t>
  </si>
  <si>
    <t>21/22</t>
  </si>
  <si>
    <t>Ingeschreven</t>
  </si>
  <si>
    <t>hoog</t>
  </si>
  <si>
    <t>1H+1L</t>
  </si>
  <si>
    <t>Snoeks Geert</t>
  </si>
  <si>
    <t>snoeksgeert@hotmail.com</t>
  </si>
  <si>
    <t>0479 / 51 50 27</t>
  </si>
  <si>
    <t>laag</t>
  </si>
  <si>
    <t>Lodewijks Ferdinand</t>
  </si>
  <si>
    <t>Bc De Ketsers LR</t>
  </si>
  <si>
    <t>Bc De Ketsers HR</t>
  </si>
  <si>
    <t>Poets Roger</t>
  </si>
  <si>
    <t>roger.poets@skynet.be</t>
  </si>
  <si>
    <t>antwoord nog</t>
  </si>
  <si>
    <t>Molemans Jean-Paul</t>
  </si>
  <si>
    <t>K.Bc Blauwe Kei 1</t>
  </si>
  <si>
    <t>K.Bc Blauwe Kei 2</t>
  </si>
  <si>
    <t>knlbb.sec@gmail.com</t>
  </si>
  <si>
    <t>Secretariaat</t>
  </si>
  <si>
    <t>Vliegen  Pierre</t>
  </si>
  <si>
    <t>pierrevliegen@skynet.be</t>
  </si>
  <si>
    <t>011  64 46 88</t>
  </si>
  <si>
    <t>Janssen  Jo</t>
  </si>
  <si>
    <t>0476 49 36 27</t>
  </si>
  <si>
    <t>K.Bc DE STER HR</t>
  </si>
  <si>
    <t>Agten Robin</t>
  </si>
  <si>
    <t>robin.agten@hotmail.com </t>
  </si>
  <si>
    <t>0478 55 41 89</t>
  </si>
  <si>
    <t>belt woensdag</t>
  </si>
  <si>
    <t>Kums Tony</t>
  </si>
  <si>
    <t>0486 12 60 94</t>
  </si>
  <si>
    <t xml:space="preserve">K.Bc Rappel HR </t>
  </si>
  <si>
    <t>Bloemen  Michel</t>
  </si>
  <si>
    <t>michelboris@msn.com</t>
  </si>
  <si>
    <t>0486  70 70 24</t>
  </si>
  <si>
    <t>Van Den Broeck Alfons</t>
  </si>
  <si>
    <t>ludowski@live.be</t>
  </si>
  <si>
    <t>0472 36 42 70</t>
  </si>
  <si>
    <t>Vos  Ivo</t>
  </si>
  <si>
    <t>0495  58 63 91 </t>
  </si>
  <si>
    <t>De Vrienden Bc 1</t>
  </si>
  <si>
    <t>De Vrienden Bc 2</t>
  </si>
  <si>
    <t>Verschueren  Raf</t>
  </si>
  <si>
    <t>0499 86 52 83</t>
  </si>
  <si>
    <t>Finale</t>
  </si>
  <si>
    <t>Smeets Willy</t>
  </si>
  <si>
    <t>Mandiau  Georges</t>
  </si>
  <si>
    <t>0472 46 10 29</t>
  </si>
  <si>
    <t>Peeten  Erik</t>
  </si>
  <si>
    <t>0494  36 23 57</t>
  </si>
  <si>
    <t>Totaal inschrijvingen:</t>
  </si>
  <si>
    <t>http://www.weerwoord.be/uploads/15820132738390.jpg</t>
  </si>
  <si>
    <t>Verbroedering Bc HR</t>
  </si>
  <si>
    <t>23/24</t>
  </si>
  <si>
    <t>Vandeneynde Jacky</t>
  </si>
  <si>
    <t>VN</t>
  </si>
  <si>
    <r>
      <t xml:space="preserve">BH </t>
    </r>
    <r>
      <rPr>
        <sz val="11"/>
        <color theme="1"/>
        <rFont val="Calibri"/>
        <family val="2"/>
        <scheme val="minor"/>
      </rPr>
      <t>(vrij)</t>
    </r>
  </si>
  <si>
    <r>
      <t xml:space="preserve">BK </t>
    </r>
    <r>
      <rPr>
        <sz val="11"/>
        <color theme="1"/>
        <rFont val="Calibri"/>
        <family val="2"/>
        <scheme val="minor"/>
      </rPr>
      <t>(vrij)</t>
    </r>
  </si>
  <si>
    <r>
      <t xml:space="preserve">AP </t>
    </r>
    <r>
      <rPr>
        <sz val="11"/>
        <color theme="1"/>
        <rFont val="Calibri"/>
        <family val="2"/>
        <scheme val="minor"/>
      </rPr>
      <t>(vrij)</t>
    </r>
  </si>
  <si>
    <r>
      <t xml:space="preserve">OP </t>
    </r>
    <r>
      <rPr>
        <sz val="11"/>
        <color theme="1"/>
        <rFont val="Calibri"/>
        <family val="2"/>
        <scheme val="minor"/>
      </rPr>
      <t>(vrij)</t>
    </r>
  </si>
  <si>
    <t>start toernooi AB1</t>
  </si>
  <si>
    <t>start toernooi AB2</t>
  </si>
  <si>
    <t>max 80</t>
  </si>
  <si>
    <t>Bc Bloemenhof 1</t>
  </si>
  <si>
    <t>Bc Bloemenhof 2</t>
  </si>
  <si>
    <t>K. MV Neerpelt 1</t>
  </si>
  <si>
    <t>K. MV Neerpelt 2</t>
  </si>
  <si>
    <t>2H+1L</t>
  </si>
  <si>
    <t>K. Pieter Breugel Bc 1</t>
  </si>
  <si>
    <t>K. Pieter Breugel Bc 2</t>
  </si>
  <si>
    <t>K. Bc De Peel HR</t>
  </si>
  <si>
    <t>n ploegen</t>
  </si>
  <si>
    <t>1H+1laag</t>
  </si>
  <si>
    <t>K.Bc DE STER LR</t>
  </si>
  <si>
    <t>Pol Pim</t>
  </si>
  <si>
    <t>Mannaerts Jos</t>
  </si>
  <si>
    <t>Hamblok Henri</t>
  </si>
  <si>
    <t>De Laat Johan</t>
  </si>
  <si>
    <t>Kayar Mehmet</t>
  </si>
  <si>
    <t>Arjan Ben</t>
  </si>
  <si>
    <t>Afkorting clubs KNLBB</t>
  </si>
  <si>
    <t>Afkorting clubs KVBBL</t>
  </si>
  <si>
    <t>24/25</t>
  </si>
  <si>
    <t>Seizoen</t>
  </si>
  <si>
    <t>Van Broekhoven Sofie</t>
  </si>
  <si>
    <t>Kemps Freddy</t>
  </si>
  <si>
    <t>Verduyckt Alex</t>
  </si>
  <si>
    <t>alexverduyckt@gmail.com</t>
  </si>
  <si>
    <t>Van Den Bruel Leon</t>
  </si>
  <si>
    <t>Van De Put Jozef</t>
  </si>
  <si>
    <t>Schaal van Lommel</t>
  </si>
  <si>
    <t>SL</t>
  </si>
  <si>
    <t>Wedstrijden 1st Afd AB1</t>
  </si>
  <si>
    <t>Wedstrijden 1st Afd AB2</t>
  </si>
  <si>
    <t>Wedstrijden 2de Afd</t>
  </si>
  <si>
    <t>Wedstrijden 3de Afd AB1</t>
  </si>
  <si>
    <t>Wedstrijden 3de Afd AB2</t>
  </si>
  <si>
    <t>Wedstrijden 1-Band</t>
  </si>
  <si>
    <t>Wedstrijden 3-Band</t>
  </si>
  <si>
    <r>
      <t>DK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(OB)</t>
    </r>
  </si>
  <si>
    <t>AB10</t>
  </si>
  <si>
    <t>AB11</t>
  </si>
  <si>
    <t>AB12</t>
  </si>
  <si>
    <t>AB13</t>
  </si>
  <si>
    <t>AB14</t>
  </si>
  <si>
    <t>AB15</t>
  </si>
  <si>
    <t>AB16</t>
  </si>
  <si>
    <t>AB17</t>
  </si>
  <si>
    <t>AB18</t>
  </si>
  <si>
    <t>AB19</t>
  </si>
  <si>
    <t>AB20</t>
  </si>
  <si>
    <t>AB21</t>
  </si>
  <si>
    <t>AB22</t>
  </si>
  <si>
    <t>AB23</t>
  </si>
  <si>
    <t>AB24</t>
  </si>
  <si>
    <t>AB25</t>
  </si>
  <si>
    <t>AB01</t>
  </si>
  <si>
    <t>AB03</t>
  </si>
  <si>
    <t>AB04</t>
  </si>
  <si>
    <t>AB05</t>
  </si>
  <si>
    <t>AB06</t>
  </si>
  <si>
    <t>AB07</t>
  </si>
  <si>
    <t>AB08</t>
  </si>
  <si>
    <t>AB09</t>
  </si>
  <si>
    <t>AB02</t>
  </si>
  <si>
    <r>
      <t>HA</t>
    </r>
    <r>
      <rPr>
        <sz val="10"/>
        <color theme="1"/>
        <rFont val="Calibri"/>
        <family val="2"/>
        <scheme val="minor"/>
      </rPr>
      <t xml:space="preserve"> (  )</t>
    </r>
  </si>
  <si>
    <r>
      <rPr>
        <b/>
        <sz val="14"/>
        <color theme="1"/>
        <rFont val="Calibri"/>
        <family val="2"/>
        <scheme val="minor"/>
      </rPr>
      <t>PE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(vrij)</t>
    </r>
  </si>
  <si>
    <r>
      <rPr>
        <b/>
        <sz val="14"/>
        <color theme="1"/>
        <rFont val="Calibri"/>
        <family val="2"/>
        <scheme val="minor"/>
      </rPr>
      <t>SC</t>
    </r>
    <r>
      <rPr>
        <sz val="10"/>
        <color theme="1"/>
        <rFont val="Calibri"/>
        <family val="2"/>
        <scheme val="minor"/>
      </rPr>
      <t xml:space="preserve"> (OB)</t>
    </r>
  </si>
  <si>
    <r>
      <rPr>
        <b/>
        <sz val="14"/>
        <color theme="1"/>
        <rFont val="Calibri"/>
        <family val="2"/>
        <scheme val="minor"/>
      </rPr>
      <t>BO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(vrij)</t>
    </r>
  </si>
  <si>
    <r>
      <rPr>
        <b/>
        <sz val="14"/>
        <color theme="1"/>
        <rFont val="Calibri"/>
        <family val="2"/>
        <scheme val="minor"/>
      </rPr>
      <t>AB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(OB)</t>
    </r>
  </si>
  <si>
    <r>
      <rPr>
        <b/>
        <sz val="14"/>
        <color theme="1"/>
        <rFont val="Calibri"/>
        <family val="2"/>
        <scheme val="minor"/>
      </rPr>
      <t xml:space="preserve">PB </t>
    </r>
    <r>
      <rPr>
        <u/>
        <sz val="11"/>
        <rFont val="Calibri"/>
        <family val="2"/>
        <scheme val="minor"/>
      </rPr>
      <t>(H+L)</t>
    </r>
  </si>
  <si>
    <r>
      <rPr>
        <b/>
        <sz val="14"/>
        <color theme="1"/>
        <rFont val="Calibri"/>
        <family val="2"/>
        <scheme val="minor"/>
      </rPr>
      <t>SL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(vrij)</t>
    </r>
  </si>
  <si>
    <r>
      <rPr>
        <b/>
        <sz val="14"/>
        <color theme="1"/>
        <rFont val="Calibri"/>
        <family val="2"/>
        <scheme val="minor"/>
      </rPr>
      <t>VO</t>
    </r>
    <r>
      <rPr>
        <sz val="14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(OB)</t>
    </r>
  </si>
  <si>
    <t>23-23-54</t>
  </si>
  <si>
    <r>
      <rPr>
        <b/>
        <sz val="14"/>
        <color theme="1"/>
        <rFont val="Calibri"/>
        <family val="2"/>
        <scheme val="minor"/>
      </rPr>
      <t>KMV</t>
    </r>
    <r>
      <rPr>
        <sz val="11"/>
        <color theme="1"/>
        <rFont val="Calibri"/>
        <family val="2"/>
        <scheme val="minor"/>
      </rPr>
      <t>(H+L)</t>
    </r>
  </si>
  <si>
    <r>
      <rPr>
        <b/>
        <sz val="14"/>
        <color theme="1"/>
        <rFont val="Calibri"/>
        <family val="2"/>
        <scheme val="minor"/>
      </rPr>
      <t>KNBC</t>
    </r>
    <r>
      <rPr>
        <sz val="10"/>
        <color theme="1"/>
        <rFont val="Calibri"/>
        <family val="2"/>
        <scheme val="minor"/>
      </rPr>
      <t>(OB)</t>
    </r>
  </si>
  <si>
    <t>0478 66 63 17</t>
  </si>
  <si>
    <t>LIDNUMMERS</t>
  </si>
  <si>
    <t>2de</t>
  </si>
  <si>
    <t>3de</t>
  </si>
  <si>
    <t>1ste afd. min 48 – 60 – 92</t>
  </si>
  <si>
    <t>svbroekhoven@yahoo.com</t>
  </si>
  <si>
    <t>0472 / 59 19 45</t>
  </si>
  <si>
    <t>0496 / 75 80 36</t>
  </si>
  <si>
    <t>Mertens Rik</t>
  </si>
  <si>
    <t>0468 / 49 90 89</t>
  </si>
  <si>
    <t>devrienden.sport@gmail.com</t>
  </si>
  <si>
    <t>Van De Winkel Steve</t>
  </si>
  <si>
    <t>0494 / 37 06 07</t>
  </si>
  <si>
    <t>vdwsteve@hotmail.com</t>
  </si>
  <si>
    <t>0479 / 87 87 30</t>
  </si>
  <si>
    <t xml:space="preserve">jan.vanhelden@skynet.be  </t>
  </si>
  <si>
    <t>Vanhelden  Jan</t>
  </si>
  <si>
    <t>Winters Eddy</t>
  </si>
  <si>
    <t>eddywinters@telenet.be</t>
  </si>
  <si>
    <t xml:space="preserve"> </t>
  </si>
  <si>
    <t>MI</t>
  </si>
  <si>
    <t>Beker Misotten 55+</t>
  </si>
  <si>
    <t>20-29-54</t>
  </si>
  <si>
    <t>20-35-92</t>
  </si>
  <si>
    <r>
      <rPr>
        <b/>
        <sz val="14"/>
        <color theme="1"/>
        <rFont val="Calibri"/>
        <family val="2"/>
        <scheme val="minor"/>
      </rPr>
      <t>AC</t>
    </r>
    <r>
      <rPr>
        <sz val="11"/>
        <color theme="1"/>
        <rFont val="Calibri"/>
        <family val="2"/>
        <scheme val="minor"/>
      </rPr>
      <t xml:space="preserve"> (vrij)</t>
    </r>
  </si>
  <si>
    <r>
      <rPr>
        <b/>
        <sz val="14"/>
        <color theme="1"/>
        <rFont val="Calibri"/>
        <family val="2"/>
        <scheme val="minor"/>
      </rPr>
      <t>TL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(vrij)</t>
    </r>
  </si>
  <si>
    <t>BEKER</t>
  </si>
  <si>
    <r>
      <rPr>
        <b/>
        <sz val="14"/>
        <color theme="1"/>
        <rFont val="Calibri"/>
        <family val="2"/>
        <scheme val="minor"/>
      </rPr>
      <t xml:space="preserve"> MI</t>
    </r>
    <r>
      <rPr>
        <sz val="14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(vrij)</t>
    </r>
  </si>
  <si>
    <t>danielle_jetten@hotmail.com </t>
  </si>
  <si>
    <t>Res</t>
  </si>
  <si>
    <t>K.Bc Rappel LR</t>
  </si>
  <si>
    <t>Bc Adelberg 1</t>
  </si>
  <si>
    <t>Bc Adelberg 2</t>
  </si>
  <si>
    <t xml:space="preserve">K.Bc Vrij Vermaak </t>
  </si>
  <si>
    <t>200K</t>
  </si>
  <si>
    <t>WO</t>
  </si>
  <si>
    <t>DO</t>
  </si>
  <si>
    <t>DI</t>
  </si>
  <si>
    <t>MA</t>
  </si>
  <si>
    <t>BILJ. 1</t>
  </si>
  <si>
    <t>BILJ. 2</t>
  </si>
  <si>
    <t>ZA</t>
  </si>
  <si>
    <t>K. Achel BC HR</t>
  </si>
  <si>
    <t>Afkorting vrije bekers</t>
  </si>
  <si>
    <t>Bc De Ketsers 1</t>
  </si>
  <si>
    <t>Bc De Ketsers 2</t>
  </si>
  <si>
    <t>K.Bc DE STER 1</t>
  </si>
  <si>
    <t>K.Bc DE STER 2</t>
  </si>
  <si>
    <t>K.Bc Rappel 1</t>
  </si>
  <si>
    <t>K.Bc Vrij Vermaak 1</t>
  </si>
  <si>
    <t>Niet op :</t>
  </si>
  <si>
    <t>5-7-12 en 14 /02 en vrijdagen</t>
  </si>
  <si>
    <t>K.Bc Vrij Vermaak 2</t>
  </si>
  <si>
    <t>0486 66 79 41</t>
  </si>
  <si>
    <t>Wedstrijdagen</t>
  </si>
  <si>
    <t>overband</t>
  </si>
  <si>
    <t>start toernooi AB HR</t>
  </si>
  <si>
    <t>24/02/25</t>
  </si>
  <si>
    <t>26/02/25</t>
  </si>
  <si>
    <t>ABHR</t>
  </si>
  <si>
    <t>AB HR</t>
  </si>
  <si>
    <t xml:space="preserve">AB2 </t>
  </si>
  <si>
    <t>RIK</t>
  </si>
  <si>
    <t>NAND</t>
  </si>
  <si>
    <t>MEHMET</t>
  </si>
  <si>
    <t>HARRY</t>
  </si>
  <si>
    <t>LUDO L.</t>
  </si>
  <si>
    <t>JEF</t>
  </si>
  <si>
    <t>PATRICIA</t>
  </si>
  <si>
    <t>JOS</t>
  </si>
  <si>
    <t>GUIDO</t>
  </si>
  <si>
    <t>EDDY D.</t>
  </si>
  <si>
    <t>ANDRE</t>
  </si>
  <si>
    <t>JACKY</t>
  </si>
  <si>
    <t>LEO</t>
  </si>
  <si>
    <t>JOHAN</t>
  </si>
  <si>
    <t>PIM</t>
  </si>
  <si>
    <t>LEON</t>
  </si>
  <si>
    <t>FREDDY</t>
  </si>
  <si>
    <t>WILLY</t>
  </si>
  <si>
    <t>RINUS</t>
  </si>
  <si>
    <r>
      <rPr>
        <b/>
        <sz val="14"/>
        <color theme="1"/>
        <rFont val="Calibri"/>
        <family val="2"/>
        <scheme val="minor"/>
      </rPr>
      <t>PK</t>
    </r>
    <r>
      <rPr>
        <sz val="14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(vrij)</t>
    </r>
  </si>
  <si>
    <r>
      <rPr>
        <b/>
        <sz val="14"/>
        <color theme="1"/>
        <rFont val="Calibri"/>
        <family val="2"/>
        <scheme val="minor"/>
      </rPr>
      <t>PK</t>
    </r>
    <r>
      <rPr>
        <sz val="14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(Vrij)</t>
    </r>
  </si>
  <si>
    <t>Barrier</t>
  </si>
  <si>
    <t>Den Tichel</t>
  </si>
  <si>
    <t>De Schacht</t>
  </si>
  <si>
    <t>Netedal Pro</t>
  </si>
  <si>
    <t>Niet ingeschreven</t>
  </si>
  <si>
    <t>EDDIE SL.</t>
  </si>
  <si>
    <t>Bekerploegen 2025</t>
  </si>
  <si>
    <t>Speler 1</t>
  </si>
  <si>
    <t>Speler 2</t>
  </si>
  <si>
    <t>Speler 3</t>
  </si>
  <si>
    <t>Speler 4</t>
  </si>
  <si>
    <t>ANDRÉ</t>
  </si>
  <si>
    <t>BEN</t>
  </si>
  <si>
    <t xml:space="preserve">JACKY </t>
  </si>
  <si>
    <t>JOZEF</t>
  </si>
  <si>
    <t>LUC</t>
  </si>
  <si>
    <t>LUDO V.H.</t>
  </si>
  <si>
    <t>SOFIE</t>
  </si>
  <si>
    <t>SUS</t>
  </si>
  <si>
    <t>AB LR</t>
  </si>
  <si>
    <t>AB1 LR</t>
  </si>
  <si>
    <t>AB2 LR</t>
  </si>
  <si>
    <t xml:space="preserve">AB2 HR </t>
  </si>
  <si>
    <t xml:space="preserve">AB1 HR </t>
  </si>
  <si>
    <t>AB3 LR</t>
  </si>
  <si>
    <t xml:space="preserve">AB3 HR </t>
  </si>
  <si>
    <t>LUDO VH</t>
  </si>
  <si>
    <t>1-band</t>
  </si>
  <si>
    <t>14-18-35</t>
  </si>
  <si>
    <t>3-band</t>
  </si>
  <si>
    <t>12-14-16</t>
  </si>
  <si>
    <t>Herverkiezing bestuur BC Adelberg op de alg. vergadering van juni van elk jaar</t>
  </si>
  <si>
    <t>herkiesbaar</t>
  </si>
  <si>
    <t>niet herkiesbaar</t>
  </si>
  <si>
    <t>2024-2025</t>
  </si>
  <si>
    <t>2023-2024</t>
  </si>
  <si>
    <t>2025-2026</t>
  </si>
  <si>
    <t>2027-2028</t>
  </si>
  <si>
    <t>2028-2029</t>
  </si>
  <si>
    <t>2029-2030</t>
  </si>
  <si>
    <t>Voorzitter</t>
  </si>
  <si>
    <t>Rinus</t>
  </si>
  <si>
    <t>0477 / 24 71 11</t>
  </si>
  <si>
    <t>marines.van.engeland@telenet.be</t>
  </si>
  <si>
    <t>O.voorzitter/penningm.</t>
  </si>
  <si>
    <t>Leon</t>
  </si>
  <si>
    <t>0496 / 55 25 23</t>
  </si>
  <si>
    <t>vandenbruel@gmail.com</t>
  </si>
  <si>
    <t>Secretaris</t>
  </si>
  <si>
    <t>Ludo vH.</t>
  </si>
  <si>
    <t>0476 / 31 99 76</t>
  </si>
  <si>
    <t>vanhout.ludo@gmail.com</t>
  </si>
  <si>
    <t>Sportbestuurder</t>
  </si>
  <si>
    <t>Guido</t>
  </si>
  <si>
    <t>0479 / 97 33 98</t>
  </si>
  <si>
    <t>guidowouters54@gmail.com</t>
  </si>
  <si>
    <t>Bestuurslid</t>
  </si>
  <si>
    <t>Harry</t>
  </si>
  <si>
    <t>0485 / 62 44 39</t>
  </si>
  <si>
    <t>mariasteurs@hotmail.com</t>
  </si>
  <si>
    <t>Leo</t>
  </si>
  <si>
    <t>Nand</t>
  </si>
  <si>
    <t>0494 / 38 26 59</t>
  </si>
  <si>
    <t>nandlodewijks@hotmail.com</t>
  </si>
  <si>
    <t>Sofie</t>
  </si>
  <si>
    <t>Rik</t>
  </si>
  <si>
    <t>0496 / 17 83 43</t>
  </si>
  <si>
    <t>rik_hamblom@msn.com</t>
  </si>
  <si>
    <t>Mehmet</t>
  </si>
  <si>
    <t>0477 / 99 32 74</t>
  </si>
  <si>
    <t>kayarmehmet38@hotmail.com</t>
  </si>
  <si>
    <t>Ploegen vrije bekers 2025</t>
  </si>
  <si>
    <t>De Kiekenboer</t>
  </si>
  <si>
    <t>DV</t>
  </si>
  <si>
    <t>B voorzitters</t>
  </si>
  <si>
    <t>130K</t>
  </si>
  <si>
    <t>Ingeschreven 4/05</t>
  </si>
  <si>
    <t>???</t>
  </si>
  <si>
    <t>Bart</t>
  </si>
  <si>
    <t>Eddy D.</t>
  </si>
  <si>
    <t>André</t>
  </si>
  <si>
    <t>Alfabetisch</t>
  </si>
  <si>
    <t>x</t>
  </si>
  <si>
    <t>25/26</t>
  </si>
  <si>
    <t>kopman H/L</t>
  </si>
  <si>
    <t>OVERBAND 2025-2026</t>
  </si>
  <si>
    <t>Jos</t>
  </si>
  <si>
    <t>Ludo L</t>
  </si>
  <si>
    <t>Jef</t>
  </si>
  <si>
    <t>Patricia</t>
  </si>
  <si>
    <t>Ludo vH</t>
  </si>
  <si>
    <t>SvL</t>
  </si>
  <si>
    <t>luc</t>
  </si>
  <si>
    <t>AB26</t>
  </si>
  <si>
    <t>Leuse Dieter</t>
  </si>
  <si>
    <t>Wedstrijden 3de Afd AB3</t>
  </si>
  <si>
    <t>Wedstrijden 4de Afd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</si>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</sst>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yyyy"/>
    <numFmt numFmtId="165" formatCode="dd"/>
    <numFmt numFmtId="166" formatCode="[$-413]mmmm/yy;@"/>
    <numFmt numFmtId="167" formatCode="[$-413]mmmm\ yyyy;@"/>
    <numFmt numFmtId="168" formatCode="[$-813]dd\-mmm\-yy;@"/>
  </numFmts>
  <fonts count="5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4"/>
      <name val="Arial"/>
      <family val="2"/>
    </font>
    <font>
      <u/>
      <sz val="4.8"/>
      <color indexed="36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i/>
      <sz val="12"/>
      <color rgb="FF008600"/>
      <name val="Arial"/>
      <family val="2"/>
    </font>
    <font>
      <i/>
      <u/>
      <sz val="12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sz val="24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</font>
    <font>
      <b/>
      <sz val="10"/>
      <color indexed="81"/>
      <name val="Tahoma"/>
      <family val="2"/>
    </font>
    <font>
      <sz val="14"/>
      <color theme="1"/>
      <name val="Arial"/>
      <family val="2"/>
    </font>
    <font>
      <i/>
      <sz val="12"/>
      <color rgb="FFFF0000"/>
      <name val="Arial"/>
      <family val="2"/>
    </font>
    <font>
      <sz val="14"/>
      <color theme="1"/>
      <name val="Arial"/>
      <family val="2"/>
    </font>
    <font>
      <sz val="16"/>
      <name val="Arial"/>
      <family val="2"/>
    </font>
    <font>
      <sz val="18"/>
      <name val="Calibri"/>
      <family val="2"/>
      <scheme val="minor"/>
    </font>
    <font>
      <sz val="12"/>
      <name val="Calibri"/>
      <family val="2"/>
      <scheme val="minor"/>
    </font>
    <font>
      <sz val="10"/>
      <color rgb="FF000000"/>
      <name val="Aptos"/>
      <family val="2"/>
    </font>
    <font>
      <sz val="12"/>
      <color rgb="FFFFFF00"/>
      <name val="Arial"/>
      <family val="2"/>
    </font>
    <font>
      <sz val="12"/>
      <color rgb="FFFF0000"/>
      <name val="Arial"/>
      <family val="2"/>
    </font>
    <font>
      <sz val="14"/>
      <color rgb="FFFF0000"/>
      <name val="Calibri"/>
      <family val="2"/>
      <scheme val="minor"/>
    </font>
    <font>
      <b/>
      <sz val="14"/>
      <color rgb="FFFF0000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2"/>
      <color theme="1"/>
      <name val="Arial"/>
      <family val="2"/>
    </font>
    <font>
      <sz val="11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71D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BAFA7"/>
        <bgColor indexed="64"/>
      </patternFill>
    </fill>
    <fill>
      <patternFill patternType="solid">
        <fgColor rgb="FFA6CCA0"/>
        <bgColor indexed="64"/>
      </patternFill>
    </fill>
    <fill>
      <patternFill patternType="solid">
        <fgColor rgb="FFFCC9C4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15FF7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7C369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4BAAE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2" fillId="0" borderId="0"/>
    <xf numFmtId="0" fontId="9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1" fillId="0" borderId="0"/>
    <xf numFmtId="0" fontId="3" fillId="0" borderId="0"/>
    <xf numFmtId="9" fontId="3" fillId="0" borderId="0" applyFont="0" applyFill="0" applyBorder="0" applyAlignment="0" applyProtection="0"/>
    <xf numFmtId="0" fontId="1" fillId="0" borderId="0"/>
    <xf numFmtId="0" fontId="19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0" fontId="2" fillId="0" borderId="0"/>
    <xf numFmtId="0" fontId="26" fillId="0" borderId="0" applyNumberFormat="0" applyFill="0" applyBorder="0" applyAlignment="0" applyProtection="0"/>
    <xf numFmtId="0" fontId="36" fillId="0" borderId="0"/>
  </cellStyleXfs>
  <cellXfs count="278">
    <xf numFmtId="0" fontId="0" fillId="0" borderId="0" xfId="0"/>
    <xf numFmtId="0" fontId="2" fillId="0" borderId="0" xfId="1"/>
    <xf numFmtId="0" fontId="6" fillId="0" borderId="2" xfId="1" applyFont="1" applyBorder="1"/>
    <xf numFmtId="0" fontId="7" fillId="0" borderId="7" xfId="1" applyFont="1" applyBorder="1" applyAlignment="1">
      <alignment horizontal="left"/>
    </xf>
    <xf numFmtId="0" fontId="5" fillId="4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/>
    </xf>
    <xf numFmtId="0" fontId="7" fillId="0" borderId="7" xfId="5" applyFont="1" applyBorder="1" applyAlignment="1">
      <alignment horizontal="left"/>
    </xf>
    <xf numFmtId="0" fontId="2" fillId="0" borderId="0" xfId="1" applyAlignment="1">
      <alignment horizontal="center" vertical="center"/>
    </xf>
    <xf numFmtId="0" fontId="5" fillId="4" borderId="0" xfId="1" applyFont="1" applyFill="1" applyAlignment="1">
      <alignment horizontal="center" vertical="center"/>
    </xf>
    <xf numFmtId="166" fontId="8" fillId="0" borderId="0" xfId="5" applyNumberFormat="1" applyFont="1" applyAlignment="1">
      <alignment horizontal="left"/>
    </xf>
    <xf numFmtId="0" fontId="6" fillId="7" borderId="2" xfId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 applyProtection="1">
      <alignment horizontal="center" vertical="center"/>
      <protection locked="0"/>
    </xf>
    <xf numFmtId="0" fontId="8" fillId="0" borderId="0" xfId="1" applyFont="1" applyAlignment="1">
      <alignment horizontal="center" vertical="center"/>
    </xf>
    <xf numFmtId="0" fontId="6" fillId="7" borderId="2" xfId="1" applyFont="1" applyFill="1" applyBorder="1" applyAlignment="1" applyProtection="1">
      <alignment horizontal="center" vertical="center"/>
      <protection locked="0" hidden="1"/>
    </xf>
    <xf numFmtId="0" fontId="14" fillId="0" borderId="0" xfId="0" applyFont="1"/>
    <xf numFmtId="0" fontId="14" fillId="0" borderId="0" xfId="0" applyFont="1" applyAlignment="1">
      <alignment vertical="top" wrapText="1"/>
    </xf>
    <xf numFmtId="0" fontId="15" fillId="0" borderId="0" xfId="0" applyFont="1" applyAlignment="1">
      <alignment vertical="top" wrapText="1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13" borderId="2" xfId="1" applyFont="1" applyFill="1" applyBorder="1" applyAlignment="1">
      <alignment horizontal="center" vertical="center"/>
    </xf>
    <xf numFmtId="0" fontId="6" fillId="14" borderId="2" xfId="1" applyFont="1" applyFill="1" applyBorder="1" applyAlignment="1" applyProtection="1">
      <alignment horizontal="center" vertical="center"/>
      <protection locked="0"/>
    </xf>
    <xf numFmtId="0" fontId="6" fillId="11" borderId="2" xfId="1" applyFont="1" applyFill="1" applyBorder="1" applyAlignment="1" applyProtection="1">
      <alignment horizontal="center" vertical="center"/>
      <protection locked="0"/>
    </xf>
    <xf numFmtId="0" fontId="6" fillId="10" borderId="2" xfId="1" applyFont="1" applyFill="1" applyBorder="1" applyAlignment="1" applyProtection="1">
      <alignment horizontal="center" vertical="center"/>
      <protection locked="0"/>
    </xf>
    <xf numFmtId="0" fontId="6" fillId="12" borderId="2" xfId="1" applyFont="1" applyFill="1" applyBorder="1" applyAlignment="1" applyProtection="1">
      <alignment horizontal="center" vertical="center"/>
      <protection locked="0"/>
    </xf>
    <xf numFmtId="0" fontId="7" fillId="0" borderId="0" xfId="1" applyFont="1" applyAlignment="1">
      <alignment vertical="center"/>
    </xf>
    <xf numFmtId="0" fontId="14" fillId="9" borderId="0" xfId="0" applyFont="1" applyFill="1"/>
    <xf numFmtId="0" fontId="5" fillId="4" borderId="2" xfId="8" applyFont="1" applyFill="1" applyBorder="1" applyAlignment="1">
      <alignment horizontal="center" vertical="center"/>
    </xf>
    <xf numFmtId="0" fontId="10" fillId="4" borderId="2" xfId="8" applyFont="1" applyFill="1" applyBorder="1" applyAlignment="1">
      <alignment horizontal="center" vertical="center"/>
    </xf>
    <xf numFmtId="0" fontId="5" fillId="4" borderId="5" xfId="8" applyFont="1" applyFill="1" applyBorder="1" applyAlignment="1">
      <alignment horizontal="center" vertical="center"/>
    </xf>
    <xf numFmtId="0" fontId="5" fillId="4" borderId="0" xfId="8" applyFont="1" applyFill="1" applyAlignment="1">
      <alignment horizontal="center" vertical="center"/>
    </xf>
    <xf numFmtId="0" fontId="5" fillId="4" borderId="2" xfId="9" applyFont="1" applyFill="1" applyBorder="1" applyAlignment="1">
      <alignment horizontal="center" vertical="center"/>
    </xf>
    <xf numFmtId="0" fontId="5" fillId="4" borderId="0" xfId="9" applyFont="1" applyFill="1" applyAlignment="1">
      <alignment horizontal="center" vertical="center"/>
    </xf>
    <xf numFmtId="0" fontId="11" fillId="4" borderId="2" xfId="9" applyFont="1" applyFill="1" applyBorder="1" applyAlignment="1">
      <alignment horizontal="center" vertical="center"/>
    </xf>
    <xf numFmtId="0" fontId="5" fillId="4" borderId="2" xfId="9" quotePrefix="1" applyFont="1" applyFill="1" applyBorder="1" applyAlignment="1">
      <alignment horizontal="center" vertical="center"/>
    </xf>
    <xf numFmtId="0" fontId="13" fillId="4" borderId="2" xfId="9" applyFont="1" applyFill="1" applyBorder="1" applyAlignment="1">
      <alignment horizontal="center" vertical="center"/>
    </xf>
    <xf numFmtId="0" fontId="12" fillId="4" borderId="2" xfId="9" applyFont="1" applyFill="1" applyBorder="1" applyAlignment="1">
      <alignment horizontal="center" vertical="center"/>
    </xf>
    <xf numFmtId="0" fontId="5" fillId="4" borderId="2" xfId="2" applyFont="1" applyFill="1" applyBorder="1" applyAlignment="1" applyProtection="1">
      <alignment horizontal="center" vertical="center"/>
    </xf>
    <xf numFmtId="0" fontId="10" fillId="4" borderId="2" xfId="9" applyFont="1" applyFill="1" applyBorder="1" applyAlignment="1">
      <alignment horizontal="center" vertical="center"/>
    </xf>
    <xf numFmtId="0" fontId="5" fillId="4" borderId="1" xfId="9" applyFont="1" applyFill="1" applyBorder="1" applyAlignment="1">
      <alignment horizontal="center" vertical="center"/>
    </xf>
    <xf numFmtId="0" fontId="5" fillId="4" borderId="5" xfId="9" applyFont="1" applyFill="1" applyBorder="1" applyAlignment="1">
      <alignment horizontal="center" vertical="center"/>
    </xf>
    <xf numFmtId="0" fontId="10" fillId="4" borderId="0" xfId="9" applyFont="1" applyFill="1" applyAlignment="1">
      <alignment horizontal="center" vertical="center"/>
    </xf>
    <xf numFmtId="0" fontId="15" fillId="0" borderId="0" xfId="0" applyFont="1"/>
    <xf numFmtId="0" fontId="20" fillId="3" borderId="2" xfId="1" applyFont="1" applyFill="1" applyBorder="1" applyAlignment="1" applyProtection="1">
      <alignment horizontal="center" vertical="center"/>
      <protection locked="0"/>
    </xf>
    <xf numFmtId="0" fontId="20" fillId="5" borderId="2" xfId="1" applyFont="1" applyFill="1" applyBorder="1" applyAlignment="1" applyProtection="1">
      <alignment horizontal="center" vertical="center"/>
      <protection locked="0"/>
    </xf>
    <xf numFmtId="0" fontId="20" fillId="6" borderId="2" xfId="1" applyFont="1" applyFill="1" applyBorder="1" applyAlignment="1" applyProtection="1">
      <alignment horizontal="center" vertical="center"/>
      <protection locked="0"/>
    </xf>
    <xf numFmtId="0" fontId="20" fillId="10" borderId="2" xfId="1" applyFont="1" applyFill="1" applyBorder="1" applyAlignment="1" applyProtection="1">
      <alignment horizontal="center" vertical="center"/>
      <protection locked="0"/>
    </xf>
    <xf numFmtId="0" fontId="20" fillId="12" borderId="2" xfId="1" applyFont="1" applyFill="1" applyBorder="1" applyAlignment="1" applyProtection="1">
      <alignment horizontal="center" vertical="center"/>
      <protection locked="0"/>
    </xf>
    <xf numFmtId="49" fontId="20" fillId="7" borderId="2" xfId="1" applyNumberFormat="1" applyFont="1" applyFill="1" applyBorder="1" applyAlignment="1" applyProtection="1">
      <alignment horizontal="center" vertical="center"/>
      <protection locked="0" hidden="1"/>
    </xf>
    <xf numFmtId="0" fontId="15" fillId="0" borderId="11" xfId="0" applyFont="1" applyBorder="1"/>
    <xf numFmtId="0" fontId="15" fillId="16" borderId="11" xfId="0" applyFont="1" applyFill="1" applyBorder="1"/>
    <xf numFmtId="0" fontId="15" fillId="0" borderId="5" xfId="0" applyFont="1" applyBorder="1"/>
    <xf numFmtId="0" fontId="21" fillId="0" borderId="3" xfId="0" applyFont="1" applyBorder="1"/>
    <xf numFmtId="0" fontId="21" fillId="0" borderId="11" xfId="0" applyFont="1" applyBorder="1"/>
    <xf numFmtId="0" fontId="21" fillId="0" borderId="5" xfId="0" applyFont="1" applyBorder="1"/>
    <xf numFmtId="0" fontId="23" fillId="7" borderId="0" xfId="0" applyFont="1" applyFill="1" applyAlignment="1">
      <alignment horizontal="center"/>
    </xf>
    <xf numFmtId="0" fontId="24" fillId="0" borderId="0" xfId="0" applyFont="1" applyAlignment="1">
      <alignment vertical="center"/>
    </xf>
    <xf numFmtId="0" fontId="24" fillId="0" borderId="0" xfId="0" applyFont="1"/>
    <xf numFmtId="0" fontId="24" fillId="0" borderId="0" xfId="0" applyFont="1" applyAlignment="1">
      <alignment horizontal="center" vertical="center"/>
    </xf>
    <xf numFmtId="0" fontId="24" fillId="0" borderId="2" xfId="0" applyFont="1" applyBorder="1"/>
    <xf numFmtId="166" fontId="7" fillId="0" borderId="0" xfId="1" applyNumberFormat="1" applyFont="1" applyAlignment="1">
      <alignment horizontal="left"/>
    </xf>
    <xf numFmtId="0" fontId="24" fillId="0" borderId="0" xfId="0" quotePrefix="1" applyFont="1"/>
    <xf numFmtId="0" fontId="25" fillId="0" borderId="5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26" fillId="0" borderId="0" xfId="16" applyAlignment="1">
      <alignment vertical="center"/>
    </xf>
    <xf numFmtId="0" fontId="32" fillId="0" borderId="0" xfId="0" applyFont="1" applyAlignment="1">
      <alignment vertical="center"/>
    </xf>
    <xf numFmtId="0" fontId="5" fillId="0" borderId="2" xfId="1" applyFont="1" applyBorder="1"/>
    <xf numFmtId="0" fontId="0" fillId="0" borderId="2" xfId="0" applyBorder="1" applyAlignment="1">
      <alignment horizontal="center"/>
    </xf>
    <xf numFmtId="0" fontId="5" fillId="0" borderId="0" xfId="1" applyFont="1"/>
    <xf numFmtId="168" fontId="0" fillId="0" borderId="0" xfId="0" applyNumberFormat="1" applyAlignment="1">
      <alignment horizontal="center"/>
    </xf>
    <xf numFmtId="0" fontId="32" fillId="0" borderId="0" xfId="0" applyFont="1"/>
    <xf numFmtId="16" fontId="0" fillId="0" borderId="0" xfId="0" applyNumberFormat="1" applyAlignment="1">
      <alignment horizontal="center"/>
    </xf>
    <xf numFmtId="0" fontId="29" fillId="0" borderId="0" xfId="0" applyFont="1" applyAlignment="1">
      <alignment horizontal="left"/>
    </xf>
    <xf numFmtId="0" fontId="29" fillId="0" borderId="0" xfId="0" applyFont="1" applyAlignment="1">
      <alignment horizontal="center"/>
    </xf>
    <xf numFmtId="0" fontId="29" fillId="9" borderId="0" xfId="0" applyFont="1" applyFill="1"/>
    <xf numFmtId="0" fontId="29" fillId="0" borderId="0" xfId="0" applyFont="1" applyAlignment="1">
      <alignment horizontal="center" vertical="center"/>
    </xf>
    <xf numFmtId="0" fontId="26" fillId="0" borderId="0" xfId="16"/>
    <xf numFmtId="0" fontId="26" fillId="17" borderId="0" xfId="16" applyFill="1" applyAlignment="1">
      <alignment horizontal="left" vertical="center" wrapText="1"/>
    </xf>
    <xf numFmtId="0" fontId="5" fillId="0" borderId="3" xfId="1" applyFont="1" applyBorder="1" applyAlignment="1">
      <alignment horizontal="center" vertical="center"/>
    </xf>
    <xf numFmtId="0" fontId="5" fillId="4" borderId="3" xfId="1" applyFont="1" applyFill="1" applyBorder="1" applyAlignment="1">
      <alignment horizontal="center" vertical="center"/>
    </xf>
    <xf numFmtId="0" fontId="5" fillId="4" borderId="3" xfId="8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49" fontId="0" fillId="0" borderId="2" xfId="0" applyNumberFormat="1" applyBorder="1"/>
    <xf numFmtId="49" fontId="0" fillId="0" borderId="2" xfId="0" applyNumberFormat="1" applyBorder="1" applyAlignment="1">
      <alignment horizontal="center" wrapText="1"/>
    </xf>
    <xf numFmtId="0" fontId="5" fillId="0" borderId="2" xfId="8" applyFont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0" fillId="0" borderId="9" xfId="0" applyBorder="1" applyAlignment="1">
      <alignment horizontal="center"/>
    </xf>
    <xf numFmtId="0" fontId="38" fillId="9" borderId="0" xfId="0" applyFont="1" applyFill="1"/>
    <xf numFmtId="0" fontId="5" fillId="0" borderId="2" xfId="1" quotePrefix="1" applyFont="1" applyBorder="1" applyAlignment="1">
      <alignment horizontal="center" vertical="center"/>
    </xf>
    <xf numFmtId="168" fontId="0" fillId="20" borderId="21" xfId="0" applyNumberFormat="1" applyFill="1" applyBorder="1" applyAlignment="1">
      <alignment horizontal="center"/>
    </xf>
    <xf numFmtId="0" fontId="5" fillId="21" borderId="0" xfId="1" applyFont="1" applyFill="1"/>
    <xf numFmtId="49" fontId="0" fillId="21" borderId="0" xfId="0" applyNumberFormat="1" applyFill="1" applyAlignment="1">
      <alignment horizontal="center"/>
    </xf>
    <xf numFmtId="0" fontId="0" fillId="21" borderId="0" xfId="0" applyFill="1" applyAlignment="1">
      <alignment horizontal="center"/>
    </xf>
    <xf numFmtId="0" fontId="5" fillId="9" borderId="0" xfId="1" applyFont="1" applyFill="1"/>
    <xf numFmtId="0" fontId="39" fillId="0" borderId="0" xfId="1" applyFont="1"/>
    <xf numFmtId="168" fontId="0" fillId="0" borderId="2" xfId="0" applyNumberFormat="1" applyBorder="1" applyAlignment="1">
      <alignment horizontal="center"/>
    </xf>
    <xf numFmtId="168" fontId="0" fillId="0" borderId="9" xfId="0" applyNumberFormat="1" applyBorder="1" applyAlignment="1">
      <alignment horizontal="center"/>
    </xf>
    <xf numFmtId="168" fontId="27" fillId="0" borderId="0" xfId="0" applyNumberFormat="1" applyFont="1" applyAlignment="1">
      <alignment horizontal="center"/>
    </xf>
    <xf numFmtId="168" fontId="29" fillId="0" borderId="0" xfId="0" applyNumberFormat="1" applyFont="1" applyAlignment="1">
      <alignment horizontal="center"/>
    </xf>
    <xf numFmtId="0" fontId="11" fillId="0" borderId="5" xfId="1" applyFont="1" applyBorder="1"/>
    <xf numFmtId="0" fontId="11" fillId="0" borderId="2" xfId="1" applyFont="1" applyBorder="1"/>
    <xf numFmtId="0" fontId="11" fillId="0" borderId="2" xfId="1" applyFont="1" applyBorder="1" applyAlignment="1">
      <alignment horizontal="left" vertical="center"/>
    </xf>
    <xf numFmtId="0" fontId="11" fillId="0" borderId="2" xfId="1" applyFont="1" applyBorder="1" applyAlignment="1">
      <alignment vertical="center"/>
    </xf>
    <xf numFmtId="0" fontId="11" fillId="0" borderId="5" xfId="1" applyFont="1" applyBorder="1" applyAlignment="1">
      <alignment horizontal="center"/>
    </xf>
    <xf numFmtId="0" fontId="11" fillId="0" borderId="2" xfId="1" applyFont="1" applyBorder="1" applyAlignment="1">
      <alignment horizontal="center"/>
    </xf>
    <xf numFmtId="168" fontId="0" fillId="23" borderId="2" xfId="0" applyNumberFormat="1" applyFill="1" applyBorder="1" applyAlignment="1">
      <alignment horizontal="center"/>
    </xf>
    <xf numFmtId="49" fontId="0" fillId="22" borderId="2" xfId="0" applyNumberFormat="1" applyFill="1" applyBorder="1" applyAlignment="1">
      <alignment horizontal="center"/>
    </xf>
    <xf numFmtId="168" fontId="29" fillId="24" borderId="2" xfId="1" applyNumberFormat="1" applyFont="1" applyFill="1" applyBorder="1"/>
    <xf numFmtId="0" fontId="5" fillId="19" borderId="2" xfId="1" applyFont="1" applyFill="1" applyBorder="1"/>
    <xf numFmtId="168" fontId="0" fillId="25" borderId="2" xfId="0" applyNumberFormat="1" applyFill="1" applyBorder="1" applyAlignment="1">
      <alignment horizontal="center"/>
    </xf>
    <xf numFmtId="0" fontId="5" fillId="20" borderId="2" xfId="1" applyFont="1" applyFill="1" applyBorder="1"/>
    <xf numFmtId="0" fontId="25" fillId="9" borderId="2" xfId="0" applyFont="1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0" fillId="26" borderId="0" xfId="0" applyFill="1" applyAlignment="1">
      <alignment horizontal="center" vertical="center"/>
    </xf>
    <xf numFmtId="0" fontId="40" fillId="9" borderId="0" xfId="0" applyFont="1" applyFill="1"/>
    <xf numFmtId="0" fontId="41" fillId="0" borderId="0" xfId="1" applyFont="1" applyAlignment="1">
      <alignment horizontal="left"/>
    </xf>
    <xf numFmtId="0" fontId="5" fillId="4" borderId="2" xfId="1" quotePrefix="1" applyFont="1" applyFill="1" applyBorder="1" applyAlignment="1">
      <alignment horizontal="center" vertical="center"/>
    </xf>
    <xf numFmtId="0" fontId="5" fillId="4" borderId="2" xfId="8" quotePrefix="1" applyFont="1" applyFill="1" applyBorder="1" applyAlignment="1">
      <alignment horizontal="center" vertical="center"/>
    </xf>
    <xf numFmtId="0" fontId="0" fillId="17" borderId="0" xfId="0" applyFill="1" applyAlignment="1">
      <alignment horizontal="left" vertical="center" wrapText="1"/>
    </xf>
    <xf numFmtId="0" fontId="42" fillId="0" borderId="0" xfId="0" applyFont="1"/>
    <xf numFmtId="0" fontId="43" fillId="0" borderId="5" xfId="0" applyFont="1" applyBorder="1" applyAlignment="1">
      <alignment horizontal="center"/>
    </xf>
    <xf numFmtId="0" fontId="43" fillId="0" borderId="0" xfId="0" applyFont="1"/>
    <xf numFmtId="0" fontId="43" fillId="0" borderId="2" xfId="0" applyFont="1" applyBorder="1" applyAlignment="1">
      <alignment horizontal="center"/>
    </xf>
    <xf numFmtId="0" fontId="4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15" fillId="28" borderId="2" xfId="0" applyFont="1" applyFill="1" applyBorder="1" applyAlignment="1">
      <alignment horizontal="center" vertical="center"/>
    </xf>
    <xf numFmtId="0" fontId="44" fillId="0" borderId="0" xfId="0" applyFont="1"/>
    <xf numFmtId="168" fontId="29" fillId="29" borderId="2" xfId="1" applyNumberFormat="1" applyFont="1" applyFill="1" applyBorder="1"/>
    <xf numFmtId="168" fontId="29" fillId="24" borderId="2" xfId="1" applyNumberFormat="1" applyFont="1" applyFill="1" applyBorder="1" applyAlignment="1">
      <alignment horizontal="center"/>
    </xf>
    <xf numFmtId="168" fontId="29" fillId="30" borderId="2" xfId="1" applyNumberFormat="1" applyFont="1" applyFill="1" applyBorder="1" applyAlignment="1">
      <alignment horizontal="center"/>
    </xf>
    <xf numFmtId="0" fontId="0" fillId="31" borderId="9" xfId="0" applyFill="1" applyBorder="1" applyAlignment="1">
      <alignment horizontal="center"/>
    </xf>
    <xf numFmtId="0" fontId="45" fillId="4" borderId="2" xfId="9" applyFont="1" applyFill="1" applyBorder="1" applyAlignment="1">
      <alignment horizontal="center" vertical="center"/>
    </xf>
    <xf numFmtId="168" fontId="0" fillId="0" borderId="0" xfId="0" applyNumberFormat="1"/>
    <xf numFmtId="0" fontId="0" fillId="9" borderId="0" xfId="0" applyFill="1"/>
    <xf numFmtId="0" fontId="0" fillId="0" borderId="2" xfId="0" applyBorder="1"/>
    <xf numFmtId="0" fontId="11" fillId="15" borderId="2" xfId="1" applyFont="1" applyFill="1" applyBorder="1"/>
    <xf numFmtId="0" fontId="11" fillId="15" borderId="2" xfId="1" applyFont="1" applyFill="1" applyBorder="1" applyAlignment="1">
      <alignment horizontal="left" vertical="center"/>
    </xf>
    <xf numFmtId="0" fontId="11" fillId="15" borderId="5" xfId="1" applyFont="1" applyFill="1" applyBorder="1"/>
    <xf numFmtId="0" fontId="5" fillId="0" borderId="5" xfId="1" applyFont="1" applyBorder="1"/>
    <xf numFmtId="0" fontId="5" fillId="4" borderId="11" xfId="1" applyFont="1" applyFill="1" applyBorder="1" applyAlignment="1">
      <alignment horizontal="center" vertical="center"/>
    </xf>
    <xf numFmtId="168" fontId="29" fillId="0" borderId="2" xfId="1" applyNumberFormat="1" applyFont="1" applyBorder="1" applyAlignment="1">
      <alignment horizontal="center"/>
    </xf>
    <xf numFmtId="0" fontId="0" fillId="0" borderId="2" xfId="0" applyBorder="1" applyAlignment="1">
      <alignment vertical="center"/>
    </xf>
    <xf numFmtId="168" fontId="0" fillId="0" borderId="2" xfId="0" applyNumberFormat="1" applyBorder="1"/>
    <xf numFmtId="168" fontId="29" fillId="0" borderId="2" xfId="1" applyNumberFormat="1" applyFont="1" applyBorder="1"/>
    <xf numFmtId="168" fontId="29" fillId="9" borderId="2" xfId="1" applyNumberFormat="1" applyFont="1" applyFill="1" applyBorder="1" applyAlignment="1">
      <alignment horizontal="center"/>
    </xf>
    <xf numFmtId="0" fontId="0" fillId="14" borderId="9" xfId="0" applyFill="1" applyBorder="1" applyAlignment="1">
      <alignment horizontal="center"/>
    </xf>
    <xf numFmtId="16" fontId="0" fillId="0" borderId="0" xfId="0" applyNumberFormat="1"/>
    <xf numFmtId="0" fontId="0" fillId="14" borderId="2" xfId="0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8" fontId="0" fillId="9" borderId="2" xfId="0" applyNumberFormat="1" applyFill="1" applyBorder="1" applyAlignment="1">
      <alignment horizontal="center"/>
    </xf>
    <xf numFmtId="0" fontId="29" fillId="9" borderId="2" xfId="0" applyFont="1" applyFill="1" applyBorder="1"/>
    <xf numFmtId="0" fontId="46" fillId="0" borderId="2" xfId="9" quotePrefix="1" applyFont="1" applyBorder="1" applyAlignment="1">
      <alignment horizontal="center" vertical="center"/>
    </xf>
    <xf numFmtId="0" fontId="43" fillId="9" borderId="2" xfId="0" applyFont="1" applyFill="1" applyBorder="1" applyAlignment="1">
      <alignment horizontal="center"/>
    </xf>
    <xf numFmtId="0" fontId="5" fillId="4" borderId="11" xfId="9" applyFont="1" applyFill="1" applyBorder="1" applyAlignment="1">
      <alignment horizontal="center" vertical="center"/>
    </xf>
    <xf numFmtId="0" fontId="34" fillId="0" borderId="2" xfId="16" applyFont="1" applyBorder="1"/>
    <xf numFmtId="0" fontId="29" fillId="0" borderId="2" xfId="0" applyFont="1" applyBorder="1"/>
    <xf numFmtId="0" fontId="5" fillId="14" borderId="5" xfId="1" applyFont="1" applyFill="1" applyBorder="1"/>
    <xf numFmtId="0" fontId="5" fillId="32" borderId="5" xfId="1" applyFont="1" applyFill="1" applyBorder="1"/>
    <xf numFmtId="0" fontId="5" fillId="33" borderId="5" xfId="1" applyFont="1" applyFill="1" applyBorder="1"/>
    <xf numFmtId="0" fontId="5" fillId="34" borderId="5" xfId="1" applyFont="1" applyFill="1" applyBorder="1"/>
    <xf numFmtId="0" fontId="47" fillId="28" borderId="2" xfId="0" applyFont="1" applyFill="1" applyBorder="1" applyAlignment="1">
      <alignment horizontal="left" vertical="center"/>
    </xf>
    <xf numFmtId="168" fontId="27" fillId="0" borderId="0" xfId="0" applyNumberFormat="1" applyFont="1"/>
    <xf numFmtId="0" fontId="32" fillId="0" borderId="0" xfId="0" applyFont="1" applyAlignment="1">
      <alignment horizontal="center" vertical="center"/>
    </xf>
    <xf numFmtId="0" fontId="0" fillId="35" borderId="2" xfId="0" applyFill="1" applyBorder="1"/>
    <xf numFmtId="0" fontId="0" fillId="27" borderId="2" xfId="0" applyFill="1" applyBorder="1"/>
    <xf numFmtId="0" fontId="20" fillId="0" borderId="2" xfId="1" applyFont="1" applyBorder="1"/>
    <xf numFmtId="0" fontId="20" fillId="0" borderId="4" xfId="1" applyFont="1" applyBorder="1"/>
    <xf numFmtId="0" fontId="20" fillId="13" borderId="2" xfId="1" applyFont="1" applyFill="1" applyBorder="1" applyAlignment="1">
      <alignment horizontal="left" vertical="center"/>
    </xf>
    <xf numFmtId="0" fontId="48" fillId="0" borderId="2" xfId="1" applyFont="1" applyBorder="1" applyAlignment="1">
      <alignment horizontal="left"/>
    </xf>
    <xf numFmtId="0" fontId="48" fillId="0" borderId="3" xfId="1" applyFont="1" applyBorder="1" applyAlignment="1">
      <alignment horizontal="left"/>
    </xf>
    <xf numFmtId="0" fontId="20" fillId="0" borderId="3" xfId="1" applyFont="1" applyBorder="1"/>
    <xf numFmtId="0" fontId="48" fillId="4" borderId="2" xfId="1" applyFont="1" applyFill="1" applyBorder="1" applyAlignment="1">
      <alignment horizontal="left"/>
    </xf>
    <xf numFmtId="0" fontId="8" fillId="0" borderId="2" xfId="1" applyFont="1" applyBorder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horizontal="center"/>
    </xf>
    <xf numFmtId="0" fontId="8" fillId="0" borderId="0" xfId="1" applyFont="1" applyAlignment="1">
      <alignment vertical="center"/>
    </xf>
    <xf numFmtId="0" fontId="8" fillId="0" borderId="22" xfId="1" applyFont="1" applyBorder="1" applyAlignment="1">
      <alignment vertical="center"/>
    </xf>
    <xf numFmtId="0" fontId="8" fillId="0" borderId="21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4" xfId="1" applyFont="1" applyBorder="1" applyAlignment="1">
      <alignment vertical="center"/>
    </xf>
    <xf numFmtId="0" fontId="8" fillId="0" borderId="8" xfId="1" applyFont="1" applyBorder="1" applyAlignment="1">
      <alignment vertical="center"/>
    </xf>
    <xf numFmtId="0" fontId="8" fillId="0" borderId="9" xfId="1" applyFont="1" applyBorder="1" applyAlignment="1">
      <alignment vertical="center"/>
    </xf>
    <xf numFmtId="0" fontId="20" fillId="0" borderId="8" xfId="1" applyFont="1" applyBorder="1" applyAlignment="1">
      <alignment vertical="center"/>
    </xf>
    <xf numFmtId="0" fontId="20" fillId="0" borderId="9" xfId="1" applyFont="1" applyBorder="1" applyAlignment="1">
      <alignment vertical="center"/>
    </xf>
    <xf numFmtId="0" fontId="20" fillId="7" borderId="2" xfId="1" applyFont="1" applyFill="1" applyBorder="1" applyAlignment="1" applyProtection="1">
      <alignment horizontal="center" vertical="center"/>
      <protection locked="0" hidden="1"/>
    </xf>
    <xf numFmtId="0" fontId="8" fillId="0" borderId="7" xfId="1" applyFont="1" applyBorder="1" applyAlignment="1">
      <alignment horizontal="left"/>
    </xf>
    <xf numFmtId="0" fontId="8" fillId="0" borderId="0" xfId="1" applyFont="1" applyAlignment="1">
      <alignment horizontal="left"/>
    </xf>
    <xf numFmtId="0" fontId="8" fillId="0" borderId="4" xfId="1" applyFont="1" applyBorder="1"/>
    <xf numFmtId="0" fontId="8" fillId="0" borderId="8" xfId="1" applyFont="1" applyBorder="1"/>
    <xf numFmtId="0" fontId="8" fillId="0" borderId="9" xfId="1" applyFont="1" applyBorder="1"/>
    <xf numFmtId="0" fontId="20" fillId="7" borderId="2" xfId="1" applyFont="1" applyFill="1" applyBorder="1" applyAlignment="1" applyProtection="1">
      <alignment horizontal="center" vertical="center"/>
      <protection locked="0"/>
    </xf>
    <xf numFmtId="0" fontId="8" fillId="0" borderId="7" xfId="5" applyFont="1" applyBorder="1" applyAlignment="1">
      <alignment horizontal="left"/>
    </xf>
    <xf numFmtId="0" fontId="20" fillId="8" borderId="2" xfId="1" applyFont="1" applyFill="1" applyBorder="1" applyAlignment="1" applyProtection="1">
      <alignment horizontal="center" vertical="center"/>
      <protection locked="0"/>
    </xf>
    <xf numFmtId="167" fontId="4" fillId="15" borderId="4" xfId="1" applyNumberFormat="1" applyFont="1" applyFill="1" applyBorder="1" applyAlignment="1">
      <alignment horizontal="center" vertical="center"/>
    </xf>
    <xf numFmtId="166" fontId="20" fillId="0" borderId="0" xfId="1" applyNumberFormat="1" applyFont="1"/>
    <xf numFmtId="166" fontId="20" fillId="0" borderId="0" xfId="1" applyNumberFormat="1" applyFont="1" applyAlignment="1">
      <alignment horizontal="center"/>
    </xf>
    <xf numFmtId="0" fontId="49" fillId="0" borderId="0" xfId="0" applyFont="1"/>
    <xf numFmtId="0" fontId="50" fillId="15" borderId="2" xfId="1" applyFont="1" applyFill="1" applyBorder="1" applyAlignment="1">
      <alignment horizontal="center" vertical="center"/>
    </xf>
    <xf numFmtId="0" fontId="51" fillId="21" borderId="2" xfId="1" applyFont="1" applyFill="1" applyBorder="1" applyAlignment="1">
      <alignment horizontal="center" vertical="center"/>
    </xf>
    <xf numFmtId="0" fontId="50" fillId="0" borderId="0" xfId="1" applyFont="1" applyAlignment="1">
      <alignment horizontal="center" vertical="center"/>
    </xf>
    <xf numFmtId="0" fontId="49" fillId="0" borderId="0" xfId="0" applyFont="1" applyAlignment="1">
      <alignment vertical="center"/>
    </xf>
    <xf numFmtId="165" fontId="50" fillId="15" borderId="2" xfId="1" applyNumberFormat="1" applyFont="1" applyFill="1" applyBorder="1" applyAlignment="1">
      <alignment horizontal="center" vertical="center"/>
    </xf>
    <xf numFmtId="165" fontId="51" fillId="21" borderId="2" xfId="1" applyNumberFormat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0" fontId="14" fillId="18" borderId="2" xfId="0" applyFont="1" applyFill="1" applyBorder="1" applyAlignment="1">
      <alignment horizontal="left"/>
    </xf>
    <xf numFmtId="0" fontId="2" fillId="18" borderId="2" xfId="1" applyFill="1" applyBorder="1" applyAlignment="1">
      <alignment horizontal="center"/>
    </xf>
    <xf numFmtId="0" fontId="49" fillId="0" borderId="0" xfId="0" applyFont="1" applyAlignment="1">
      <alignment horizontal="center"/>
    </xf>
    <xf numFmtId="0" fontId="14" fillId="0" borderId="2" xfId="0" applyFont="1" applyBorder="1" applyAlignment="1">
      <alignment horizontal="left"/>
    </xf>
    <xf numFmtId="0" fontId="2" fillId="0" borderId="2" xfId="1" applyBorder="1" applyAlignment="1">
      <alignment horizontal="center"/>
    </xf>
    <xf numFmtId="0" fontId="2" fillId="0" borderId="0" xfId="1" applyAlignment="1">
      <alignment vertical="center"/>
    </xf>
    <xf numFmtId="0" fontId="2" fillId="0" borderId="2" xfId="9" applyBorder="1" applyAlignment="1">
      <alignment horizontal="center" vertical="center"/>
    </xf>
    <xf numFmtId="0" fontId="2" fillId="0" borderId="0" xfId="9"/>
    <xf numFmtId="0" fontId="2" fillId="0" borderId="2" xfId="1" applyBorder="1" applyAlignment="1">
      <alignment horizontal="center" vertical="center"/>
    </xf>
    <xf numFmtId="0" fontId="8" fillId="0" borderId="2" xfId="1" applyFont="1" applyBorder="1"/>
    <xf numFmtId="0" fontId="2" fillId="4" borderId="0" xfId="1" applyFill="1" applyAlignment="1">
      <alignment horizontal="center" vertical="center"/>
    </xf>
    <xf numFmtId="0" fontId="49" fillId="4" borderId="0" xfId="0" applyFont="1" applyFill="1"/>
    <xf numFmtId="0" fontId="52" fillId="18" borderId="2" xfId="0" applyFont="1" applyFill="1" applyBorder="1" applyAlignment="1">
      <alignment horizontal="left"/>
    </xf>
    <xf numFmtId="0" fontId="52" fillId="0" borderId="2" xfId="0" applyFont="1" applyBorder="1" applyAlignment="1">
      <alignment horizontal="left"/>
    </xf>
    <xf numFmtId="0" fontId="49" fillId="0" borderId="2" xfId="0" applyFont="1" applyBorder="1" applyAlignment="1">
      <alignment horizontal="left"/>
    </xf>
    <xf numFmtId="0" fontId="53" fillId="0" borderId="0" xfId="0" applyFont="1"/>
    <xf numFmtId="0" fontId="50" fillId="9" borderId="2" xfId="1" applyFont="1" applyFill="1" applyBorder="1" applyAlignment="1">
      <alignment horizontal="center" vertical="center"/>
    </xf>
    <xf numFmtId="165" fontId="50" fillId="9" borderId="2" xfId="1" applyNumberFormat="1" applyFont="1" applyFill="1" applyBorder="1" applyAlignment="1">
      <alignment horizontal="center" vertical="center"/>
    </xf>
    <xf numFmtId="0" fontId="42" fillId="36" borderId="0" xfId="0" applyFont="1" applyFill="1"/>
    <xf numFmtId="0" fontId="43" fillId="36" borderId="0" xfId="0" applyFont="1" applyFill="1"/>
    <xf numFmtId="0" fontId="29" fillId="0" borderId="2" xfId="0" applyFont="1" applyBorder="1" applyAlignment="1">
      <alignment horizontal="center"/>
    </xf>
    <xf numFmtId="0" fontId="29" fillId="0" borderId="2" xfId="0" applyFont="1" applyBorder="1" applyAlignment="1">
      <alignment horizontal="left"/>
    </xf>
    <xf numFmtId="0" fontId="0" fillId="0" borderId="0" xfId="0" applyAlignment="1">
      <alignment horizontal="center" vertical="center"/>
    </xf>
    <xf numFmtId="0" fontId="15" fillId="28" borderId="3" xfId="0" applyFont="1" applyFill="1" applyBorder="1" applyAlignment="1">
      <alignment horizontal="center" vertical="center"/>
    </xf>
    <xf numFmtId="0" fontId="0" fillId="9" borderId="0" xfId="0" applyFill="1" applyAlignment="1">
      <alignment horizontal="center"/>
    </xf>
    <xf numFmtId="0" fontId="5" fillId="9" borderId="3" xfId="1" applyFont="1" applyFill="1" applyBorder="1" applyAlignment="1">
      <alignment horizontal="center" vertical="center"/>
    </xf>
    <xf numFmtId="0" fontId="5" fillId="9" borderId="11" xfId="1" applyFont="1" applyFill="1" applyBorder="1" applyAlignment="1">
      <alignment horizontal="center" vertical="center"/>
    </xf>
    <xf numFmtId="0" fontId="5" fillId="9" borderId="5" xfId="1" applyFont="1" applyFill="1" applyBorder="1" applyAlignment="1">
      <alignment horizontal="center" vertical="center"/>
    </xf>
    <xf numFmtId="0" fontId="8" fillId="9" borderId="4" xfId="1" applyFont="1" applyFill="1" applyBorder="1" applyAlignment="1">
      <alignment horizontal="center" vertical="center"/>
    </xf>
    <xf numFmtId="0" fontId="8" fillId="9" borderId="9" xfId="1" applyFont="1" applyFill="1" applyBorder="1" applyAlignment="1">
      <alignment horizontal="center" vertical="center"/>
    </xf>
    <xf numFmtId="167" fontId="4" fillId="15" borderId="4" xfId="1" applyNumberFormat="1" applyFont="1" applyFill="1" applyBorder="1" applyAlignment="1">
      <alignment horizontal="center" vertical="center"/>
    </xf>
    <xf numFmtId="167" fontId="4" fillId="15" borderId="8" xfId="1" applyNumberFormat="1" applyFont="1" applyFill="1" applyBorder="1" applyAlignment="1">
      <alignment horizontal="center" vertical="center"/>
    </xf>
    <xf numFmtId="167" fontId="4" fillId="15" borderId="9" xfId="1" applyNumberFormat="1" applyFont="1" applyFill="1" applyBorder="1" applyAlignment="1">
      <alignment horizontal="center" vertical="center"/>
    </xf>
    <xf numFmtId="164" fontId="20" fillId="15" borderId="23" xfId="1" applyNumberFormat="1" applyFont="1" applyFill="1" applyBorder="1" applyAlignment="1">
      <alignment horizontal="center" vertical="center"/>
    </xf>
    <xf numFmtId="164" fontId="20" fillId="15" borderId="6" xfId="1" applyNumberFormat="1" applyFont="1" applyFill="1" applyBorder="1" applyAlignment="1">
      <alignment horizontal="center" vertical="center"/>
    </xf>
    <xf numFmtId="164" fontId="20" fillId="15" borderId="10" xfId="1" applyNumberFormat="1" applyFont="1" applyFill="1" applyBorder="1" applyAlignment="1">
      <alignment horizontal="center" vertical="center"/>
    </xf>
    <xf numFmtId="164" fontId="4" fillId="15" borderId="6" xfId="1" applyNumberFormat="1" applyFont="1" applyFill="1" applyBorder="1" applyAlignment="1">
      <alignment horizontal="center" vertical="center"/>
    </xf>
    <xf numFmtId="164" fontId="4" fillId="15" borderId="10" xfId="1" applyNumberFormat="1" applyFont="1" applyFill="1" applyBorder="1" applyAlignment="1">
      <alignment horizontal="center" vertical="center"/>
    </xf>
    <xf numFmtId="0" fontId="8" fillId="9" borderId="22" xfId="1" applyFont="1" applyFill="1" applyBorder="1" applyAlignment="1">
      <alignment horizontal="center" vertical="center"/>
    </xf>
    <xf numFmtId="0" fontId="8" fillId="9" borderId="10" xfId="1" applyFont="1" applyFill="1" applyBorder="1" applyAlignment="1">
      <alignment horizontal="center" vertical="center"/>
    </xf>
    <xf numFmtId="0" fontId="8" fillId="27" borderId="12" xfId="1" applyFont="1" applyFill="1" applyBorder="1" applyAlignment="1">
      <alignment horizontal="center" vertical="center"/>
    </xf>
    <xf numFmtId="0" fontId="8" fillId="27" borderId="13" xfId="1" applyFont="1" applyFill="1" applyBorder="1" applyAlignment="1">
      <alignment horizontal="center" vertical="center"/>
    </xf>
    <xf numFmtId="0" fontId="8" fillId="27" borderId="14" xfId="1" applyFont="1" applyFill="1" applyBorder="1" applyAlignment="1">
      <alignment horizontal="center" vertical="center"/>
    </xf>
    <xf numFmtId="0" fontId="8" fillId="0" borderId="4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49" fillId="15" borderId="8" xfId="0" applyFont="1" applyFill="1" applyBorder="1" applyAlignment="1">
      <alignment horizontal="center" vertical="center"/>
    </xf>
    <xf numFmtId="167" fontId="4" fillId="15" borderId="2" xfId="1" applyNumberFormat="1" applyFont="1" applyFill="1" applyBorder="1" applyAlignment="1">
      <alignment horizontal="center"/>
    </xf>
    <xf numFmtId="0" fontId="42" fillId="9" borderId="2" xfId="0" applyFont="1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29" fillId="0" borderId="0" xfId="0" applyFont="1" applyAlignment="1">
      <alignment horizontal="center"/>
    </xf>
    <xf numFmtId="0" fontId="0" fillId="14" borderId="0" xfId="0" applyFill="1" applyAlignment="1">
      <alignment horizontal="center"/>
    </xf>
    <xf numFmtId="0" fontId="0" fillId="0" borderId="0" xfId="0" applyAlignment="1">
      <alignment horizontal="center"/>
    </xf>
    <xf numFmtId="0" fontId="32" fillId="0" borderId="4" xfId="0" applyFont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0" fillId="35" borderId="4" xfId="0" applyFill="1" applyBorder="1" applyAlignment="1">
      <alignment horizontal="center"/>
    </xf>
    <xf numFmtId="0" fontId="0" fillId="35" borderId="9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9" xfId="0" applyFill="1" applyBorder="1" applyAlignment="1">
      <alignment horizontal="center"/>
    </xf>
    <xf numFmtId="0" fontId="28" fillId="7" borderId="16" xfId="0" applyFont="1" applyFill="1" applyBorder="1" applyAlignment="1">
      <alignment horizontal="center" vertical="center"/>
    </xf>
    <xf numFmtId="0" fontId="28" fillId="7" borderId="15" xfId="0" applyFont="1" applyFill="1" applyBorder="1" applyAlignment="1">
      <alignment horizontal="center" vertical="center"/>
    </xf>
    <xf numFmtId="0" fontId="28" fillId="7" borderId="17" xfId="0" applyFont="1" applyFill="1" applyBorder="1" applyAlignment="1">
      <alignment horizontal="center" vertical="center"/>
    </xf>
    <xf numFmtId="0" fontId="28" fillId="7" borderId="18" xfId="0" applyFont="1" applyFill="1" applyBorder="1" applyAlignment="1">
      <alignment horizontal="center" vertical="center"/>
    </xf>
    <xf numFmtId="0" fontId="28" fillId="7" borderId="19" xfId="0" applyFont="1" applyFill="1" applyBorder="1" applyAlignment="1">
      <alignment horizontal="center" vertical="center"/>
    </xf>
    <xf numFmtId="0" fontId="28" fillId="7" borderId="20" xfId="0" applyFont="1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5" fillId="11" borderId="2" xfId="8" applyFont="1" applyFill="1" applyBorder="1" applyAlignment="1">
      <alignment horizontal="center" vertical="center"/>
    </xf>
  </cellXfs>
  <cellStyles count="18">
    <cellStyle name="Gevolgde hyperlink" xfId="2" builtinId="9"/>
    <cellStyle name="Hyperlink" xfId="16" builtinId="8"/>
    <cellStyle name="Normal_kalender_ploegenbeker_model 2" xfId="17" xr:uid="{1F2A3833-F030-4644-98D0-38EA6BDDCB9A}"/>
    <cellStyle name="Procent 2" xfId="6" xr:uid="{00000000-0005-0000-0000-000002000000}"/>
    <cellStyle name="Procent 2 2" xfId="10" xr:uid="{00000000-0005-0000-0000-000003000000}"/>
    <cellStyle name="Procent 3" xfId="3" xr:uid="{00000000-0005-0000-0000-000004000000}"/>
    <cellStyle name="Procent 3 2" xfId="12" xr:uid="{00000000-0005-0000-0000-000005000000}"/>
    <cellStyle name="Standaard" xfId="0" builtinId="0"/>
    <cellStyle name="Standaard 2" xfId="5" xr:uid="{00000000-0005-0000-0000-000007000000}"/>
    <cellStyle name="Standaard 2 2" xfId="9" xr:uid="{00000000-0005-0000-0000-000008000000}"/>
    <cellStyle name="Standaard 3" xfId="4" xr:uid="{00000000-0005-0000-0000-000009000000}"/>
    <cellStyle name="Standaard 3 2" xfId="7" xr:uid="{00000000-0005-0000-0000-00000A000000}"/>
    <cellStyle name="Standaard 3 2 2" xfId="14" xr:uid="{00000000-0005-0000-0000-00000B000000}"/>
    <cellStyle name="Standaard 3 3" xfId="13" xr:uid="{00000000-0005-0000-0000-00000C000000}"/>
    <cellStyle name="Standaard 4" xfId="1" xr:uid="{00000000-0005-0000-0000-00000D000000}"/>
    <cellStyle name="Standaard 5" xfId="8" xr:uid="{00000000-0005-0000-0000-00000E000000}"/>
    <cellStyle name="Standaard 5 2" xfId="15" xr:uid="{00000000-0005-0000-0000-00000F000000}"/>
    <cellStyle name="Standaard 6" xfId="11" xr:uid="{00000000-0005-0000-0000-000010000000}"/>
  </cellStyles>
  <dxfs count="362">
    <dxf>
      <fill>
        <patternFill>
          <bgColor theme="0" tint="-0.34998626667073579"/>
        </patternFill>
      </fill>
    </dxf>
    <dxf>
      <fill>
        <patternFill>
          <bgColor rgb="FFFFC000"/>
        </patternFill>
      </fill>
    </dxf>
    <dxf>
      <fill>
        <patternFill>
          <bgColor theme="9" tint="0.39994506668294322"/>
        </patternFill>
      </fill>
    </dxf>
    <dxf>
      <font>
        <color rgb="FFFF0000"/>
      </font>
      <numFmt numFmtId="30" formatCode="@"/>
    </dxf>
    <dxf>
      <font>
        <color rgb="FFFF0000"/>
      </font>
      <numFmt numFmtId="30" formatCode="@"/>
    </dxf>
    <dxf>
      <font>
        <color rgb="FFFF0000"/>
      </font>
      <numFmt numFmtId="30" formatCode="@"/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ont>
        <color auto="1"/>
      </font>
      <fill>
        <patternFill>
          <bgColor rgb="FFF9C3BD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8" tint="0.39994506668294322"/>
        </patternFill>
      </fill>
    </dxf>
    <dxf>
      <fill>
        <patternFill>
          <bgColor theme="6" tint="0.39994506668294322"/>
        </patternFill>
      </fill>
    </dxf>
    <dxf>
      <fill>
        <patternFill>
          <bgColor theme="0" tint="-0.34998626667073579"/>
        </patternFill>
      </fill>
    </dxf>
    <dxf>
      <fill>
        <patternFill>
          <bgColor theme="3" tint="0.59996337778862885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FFFF00"/>
        </patternFill>
      </fill>
    </dxf>
    <dxf>
      <fill>
        <patternFill>
          <bgColor theme="0" tint="-0.34998626667073579"/>
        </patternFill>
      </fill>
    </dxf>
    <dxf>
      <fill>
        <patternFill>
          <bgColor rgb="FF00B0F0"/>
        </patternFill>
      </fill>
    </dxf>
    <dxf>
      <fill>
        <patternFill>
          <bgColor rgb="FFFFC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00B0F0"/>
        </patternFill>
      </fill>
    </dxf>
    <dxf>
      <fill>
        <patternFill>
          <bgColor rgb="FFAA71D5"/>
        </patternFill>
      </fill>
    </dxf>
    <dxf>
      <fill>
        <patternFill>
          <bgColor rgb="FF15FF7F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scheme val="none"/>
      </font>
      <fill>
        <patternFill patternType="solid">
          <fgColor indexed="64"/>
          <bgColor rgb="FFFFFF00"/>
        </patternFill>
      </fill>
    </dxf>
    <dxf>
      <font>
        <strike val="0"/>
        <outline val="0"/>
        <shadow val="0"/>
        <u val="none"/>
        <vertAlign val="baseline"/>
        <sz val="14"/>
        <color theme="1"/>
      </font>
      <alignment horizontal="general" vertical="top" textRotation="0" wrapText="1" indent="0" justifyLastLine="0" shrinkToFit="0" readingOrder="0"/>
    </dxf>
  </dxfs>
  <tableStyles count="0" defaultTableStyle="TableStyleMedium2" defaultPivotStyle="PivotStyleLight16"/>
  <colors>
    <mruColors>
      <color rgb="FF15FF7F"/>
      <color rgb="FF66CCFF"/>
      <color rgb="FFF4BAAE"/>
      <color rgb="FF00FF99"/>
      <color rgb="FFA7E2FF"/>
      <color rgb="FF81D5FF"/>
      <color rgb="FFF9C3BD"/>
      <color rgb="FFF1D4CB"/>
      <color rgb="FFFCC9C4"/>
      <color rgb="FFA7C3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1" displayName="Tabel1" ref="A1:C38" totalsRowShown="0" headerRowDxfId="361">
  <autoFilter ref="A1:C38" xr:uid="{00000000-0009-0000-0100-000001000000}"/>
  <sortState xmlns:xlrd2="http://schemas.microsoft.com/office/spreadsheetml/2017/richdata2" ref="A2:C38">
    <sortCondition ref="A1:A38"/>
  </sortState>
  <tableColumns count="3">
    <tableColumn id="1" xr3:uid="{00000000-0010-0000-0000-000001000000}" name="Afkorting" dataDxfId="360"/>
    <tableColumn id="2" xr3:uid="{00000000-0010-0000-0000-000002000000}" name="Omschrijving" dataDxfId="359" dataCellStyle="Standaard 4"/>
    <tableColumn id="3" xr3:uid="{00000000-0010-0000-0000-000003000000}" name="Club actief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about:blank" TargetMode="External"/><Relationship Id="rId13" Type="http://schemas.openxmlformats.org/officeDocument/2006/relationships/hyperlink" Target="mailto:jan.vanhelden@skynet.be" TargetMode="External"/><Relationship Id="rId18" Type="http://schemas.openxmlformats.org/officeDocument/2006/relationships/hyperlink" Target="about:blank" TargetMode="External"/><Relationship Id="rId26" Type="http://schemas.openxmlformats.org/officeDocument/2006/relationships/hyperlink" Target="mailto:ludowski@live.be" TargetMode="External"/><Relationship Id="rId3" Type="http://schemas.openxmlformats.org/officeDocument/2006/relationships/hyperlink" Target="about:blank" TargetMode="External"/><Relationship Id="rId21" Type="http://schemas.openxmlformats.org/officeDocument/2006/relationships/hyperlink" Target="mailto:michelboris@msn.com" TargetMode="External"/><Relationship Id="rId7" Type="http://schemas.openxmlformats.org/officeDocument/2006/relationships/hyperlink" Target="mailto:vdwsteve@hotmail.com" TargetMode="External"/><Relationship Id="rId12" Type="http://schemas.openxmlformats.org/officeDocument/2006/relationships/hyperlink" Target="mailto:devrienden.sport@gmail.com" TargetMode="External"/><Relationship Id="rId17" Type="http://schemas.openxmlformats.org/officeDocument/2006/relationships/hyperlink" Target="about:blank" TargetMode="External"/><Relationship Id="rId25" Type="http://schemas.openxmlformats.org/officeDocument/2006/relationships/hyperlink" Target="http://www.weerwoord.be/uploads/15820132738390.jpg" TargetMode="External"/><Relationship Id="rId2" Type="http://schemas.openxmlformats.org/officeDocument/2006/relationships/hyperlink" Target="about:blank" TargetMode="External"/><Relationship Id="rId16" Type="http://schemas.openxmlformats.org/officeDocument/2006/relationships/hyperlink" Target="mailto:georges.mandiau46@gmail.com" TargetMode="External"/><Relationship Id="rId20" Type="http://schemas.openxmlformats.org/officeDocument/2006/relationships/hyperlink" Target="mailto:pierrevliegen@skynet.be" TargetMode="External"/><Relationship Id="rId29" Type="http://schemas.openxmlformats.org/officeDocument/2006/relationships/hyperlink" Target="about:blank" TargetMode="External"/><Relationship Id="rId1" Type="http://schemas.openxmlformats.org/officeDocument/2006/relationships/hyperlink" Target="about:blank" TargetMode="External"/><Relationship Id="rId6" Type="http://schemas.openxmlformats.org/officeDocument/2006/relationships/hyperlink" Target="mailto:mymailboxpeter@gmail.com" TargetMode="External"/><Relationship Id="rId11" Type="http://schemas.openxmlformats.org/officeDocument/2006/relationships/hyperlink" Target="mailto:tony.kums@telenet.be&#160;&#160;" TargetMode="External"/><Relationship Id="rId24" Type="http://schemas.openxmlformats.org/officeDocument/2006/relationships/hyperlink" Target="mailto:knlbb.sec@gmail.com" TargetMode="External"/><Relationship Id="rId32" Type="http://schemas.openxmlformats.org/officeDocument/2006/relationships/comments" Target="../comments3.xml"/><Relationship Id="rId5" Type="http://schemas.openxmlformats.org/officeDocument/2006/relationships/hyperlink" Target="mailto:Karim.goris@telenet.be" TargetMode="External"/><Relationship Id="rId15" Type="http://schemas.openxmlformats.org/officeDocument/2006/relationships/hyperlink" Target="about:blank" TargetMode="External"/><Relationship Id="rId23" Type="http://schemas.openxmlformats.org/officeDocument/2006/relationships/hyperlink" Target="mailto:roger.poets@skynet.be" TargetMode="External"/><Relationship Id="rId28" Type="http://schemas.openxmlformats.org/officeDocument/2006/relationships/hyperlink" Target="mailto:svbroekhoven@yahoo.com" TargetMode="External"/><Relationship Id="rId10" Type="http://schemas.openxmlformats.org/officeDocument/2006/relationships/hyperlink" Target="about:blank" TargetMode="External"/><Relationship Id="rId19" Type="http://schemas.openxmlformats.org/officeDocument/2006/relationships/hyperlink" Target="mailto:eddywinters@telenet.be" TargetMode="External"/><Relationship Id="rId31" Type="http://schemas.openxmlformats.org/officeDocument/2006/relationships/vmlDrawing" Target="../drawings/vmlDrawing3.vml"/><Relationship Id="rId4" Type="http://schemas.openxmlformats.org/officeDocument/2006/relationships/hyperlink" Target="mailto:alois.joos@skynet.be" TargetMode="External"/><Relationship Id="rId9" Type="http://schemas.openxmlformats.org/officeDocument/2006/relationships/hyperlink" Target="mailto:cafe.de.klap@telenet.be" TargetMode="External"/><Relationship Id="rId14" Type="http://schemas.openxmlformats.org/officeDocument/2006/relationships/hyperlink" Target="about:blank" TargetMode="External"/><Relationship Id="rId22" Type="http://schemas.openxmlformats.org/officeDocument/2006/relationships/hyperlink" Target="mailto:snoeksgeert@hotmail.com" TargetMode="External"/><Relationship Id="rId27" Type="http://schemas.openxmlformats.org/officeDocument/2006/relationships/hyperlink" Target="mailto:robin.agten@hotmail.com&#160;" TargetMode="External"/><Relationship Id="rId30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marines.van.engeland@telenet.be" TargetMode="External"/><Relationship Id="rId2" Type="http://schemas.openxmlformats.org/officeDocument/2006/relationships/hyperlink" Target="mailto:guidowouter54@gmail.com" TargetMode="External"/><Relationship Id="rId1" Type="http://schemas.openxmlformats.org/officeDocument/2006/relationships/hyperlink" Target="mailto:vandenbruel@gmail.com" TargetMode="External"/><Relationship Id="rId5" Type="http://schemas.openxmlformats.org/officeDocument/2006/relationships/hyperlink" Target="mailto:mariasteurs@hotmail.com" TargetMode="External"/><Relationship Id="rId4" Type="http://schemas.openxmlformats.org/officeDocument/2006/relationships/hyperlink" Target="mailto:vanhout.ludo@gmail.com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5FF7F"/>
  </sheetPr>
  <dimension ref="A1:HJ99"/>
  <sheetViews>
    <sheetView tabSelected="1" topLeftCell="A2" zoomScale="70" zoomScaleNormal="70" workbookViewId="0">
      <pane xSplit="1" topLeftCell="O1" activePane="topRight" state="frozen"/>
      <selection activeCell="A3" sqref="A3"/>
      <selection pane="topRight" activeCell="AQ21" sqref="AQ21"/>
    </sheetView>
  </sheetViews>
  <sheetFormatPr defaultRowHeight="13.8" x14ac:dyDescent="0.25"/>
  <cols>
    <col min="1" max="1" width="29.6640625" style="201" bestFit="1" customWidth="1"/>
    <col min="2" max="216" width="4.6640625" style="201" customWidth="1"/>
    <col min="217" max="16384" width="8.88671875" style="201"/>
  </cols>
  <sheetData>
    <row r="1" spans="1:196" ht="33.6" customHeight="1" thickBot="1" x14ac:dyDescent="0.35">
      <c r="A1" s="245">
        <v>45870</v>
      </c>
      <c r="B1" s="239">
        <f>A1</f>
        <v>45870</v>
      </c>
      <c r="C1" s="240"/>
      <c r="D1" s="240"/>
      <c r="E1" s="240"/>
      <c r="F1" s="240"/>
      <c r="G1" s="240"/>
      <c r="H1" s="240"/>
      <c r="I1" s="240"/>
      <c r="J1" s="240"/>
      <c r="K1" s="240"/>
      <c r="L1" s="240"/>
      <c r="M1" s="240"/>
      <c r="N1" s="240"/>
      <c r="O1" s="240"/>
      <c r="P1" s="240"/>
      <c r="Q1" s="240"/>
      <c r="R1" s="240"/>
      <c r="S1" s="240"/>
      <c r="T1" s="240"/>
      <c r="U1" s="240"/>
      <c r="V1" s="240"/>
      <c r="W1" s="240"/>
      <c r="X1" s="240"/>
      <c r="Y1" s="240"/>
      <c r="Z1" s="240"/>
      <c r="AA1" s="240"/>
      <c r="AB1" s="240"/>
      <c r="AC1" s="240"/>
      <c r="AD1" s="240"/>
      <c r="AE1" s="241"/>
      <c r="AF1" s="239">
        <f>B1+31</f>
        <v>45901</v>
      </c>
      <c r="AG1" s="240"/>
      <c r="AH1" s="240"/>
      <c r="AI1" s="240"/>
      <c r="AJ1" s="240"/>
      <c r="AK1" s="240"/>
      <c r="AL1" s="240"/>
      <c r="AM1" s="240"/>
      <c r="AN1" s="240"/>
      <c r="AO1" s="240"/>
      <c r="AP1" s="240"/>
      <c r="AQ1" s="240"/>
      <c r="AR1" s="240"/>
      <c r="AS1" s="240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1"/>
      <c r="BJ1" s="198"/>
      <c r="BK1" s="239">
        <f>AF1+31</f>
        <v>45932</v>
      </c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  <c r="CI1" s="240"/>
      <c r="CJ1" s="240"/>
      <c r="CK1" s="240"/>
      <c r="CL1" s="240"/>
      <c r="CM1" s="240"/>
      <c r="CN1" s="241"/>
      <c r="CO1" s="239">
        <f>BK1+30</f>
        <v>45962</v>
      </c>
      <c r="CP1" s="240"/>
      <c r="CQ1" s="240"/>
      <c r="CR1" s="240"/>
      <c r="CS1" s="240"/>
      <c r="CT1" s="240"/>
      <c r="CU1" s="240"/>
      <c r="CV1" s="240"/>
      <c r="CW1" s="240"/>
      <c r="CX1" s="240"/>
      <c r="CY1" s="240"/>
      <c r="CZ1" s="240"/>
      <c r="DA1" s="240"/>
      <c r="DB1" s="240"/>
      <c r="DC1" s="240"/>
      <c r="DD1" s="240"/>
      <c r="DE1" s="240"/>
      <c r="DF1" s="240"/>
      <c r="DG1" s="240"/>
      <c r="DH1" s="240"/>
      <c r="DI1" s="240"/>
      <c r="DJ1" s="240"/>
      <c r="DK1" s="240"/>
      <c r="DL1" s="240"/>
      <c r="DM1" s="240"/>
      <c r="DN1" s="240"/>
      <c r="DO1" s="240"/>
      <c r="DP1" s="240"/>
      <c r="DQ1" s="240"/>
      <c r="DR1" s="240"/>
      <c r="DS1" s="241"/>
      <c r="DT1" s="239">
        <f>CO1+31</f>
        <v>45993</v>
      </c>
      <c r="DU1" s="240"/>
      <c r="DV1" s="240"/>
      <c r="DW1" s="240"/>
      <c r="DX1" s="240"/>
      <c r="DY1" s="240"/>
      <c r="DZ1" s="240"/>
      <c r="EA1" s="240"/>
      <c r="EB1" s="240"/>
      <c r="EC1" s="240"/>
      <c r="ED1" s="240"/>
      <c r="EE1" s="240"/>
      <c r="EF1" s="240"/>
      <c r="EG1" s="240"/>
      <c r="EH1" s="240"/>
      <c r="EI1" s="240"/>
      <c r="EJ1" s="240"/>
      <c r="EK1" s="240"/>
      <c r="EL1" s="240"/>
      <c r="EM1" s="240"/>
      <c r="EN1" s="240"/>
      <c r="EO1" s="240"/>
      <c r="EP1" s="240"/>
      <c r="EQ1" s="240"/>
      <c r="ER1" s="240"/>
      <c r="ES1" s="240"/>
      <c r="ET1" s="240"/>
      <c r="EU1" s="240"/>
      <c r="EV1" s="240"/>
      <c r="EW1" s="240"/>
      <c r="EX1" s="241"/>
      <c r="EY1" s="199"/>
      <c r="EZ1" s="200"/>
      <c r="FA1" s="178"/>
      <c r="FB1" s="178"/>
      <c r="FC1" s="178"/>
      <c r="FD1" s="179"/>
      <c r="FE1" s="178"/>
      <c r="FF1" s="178"/>
      <c r="FG1" s="178"/>
      <c r="FH1" s="178"/>
      <c r="FI1" s="249" t="s">
        <v>305</v>
      </c>
      <c r="FJ1" s="250"/>
      <c r="FK1" s="250"/>
      <c r="FL1" s="250"/>
      <c r="FM1" s="250"/>
      <c r="FN1" s="250"/>
      <c r="FO1" s="250"/>
      <c r="FP1" s="250"/>
      <c r="FQ1" s="250"/>
      <c r="FR1" s="251"/>
      <c r="FS1" s="178"/>
      <c r="FT1" s="249" t="s">
        <v>304</v>
      </c>
      <c r="FU1" s="250"/>
      <c r="FV1" s="250"/>
      <c r="FW1" s="250"/>
      <c r="FX1" s="250"/>
      <c r="FY1" s="250"/>
      <c r="FZ1" s="250"/>
      <c r="GA1" s="250"/>
      <c r="GB1" s="250"/>
      <c r="GC1" s="251"/>
      <c r="GD1" s="178"/>
      <c r="GE1" s="249" t="s">
        <v>403</v>
      </c>
      <c r="GF1" s="250"/>
      <c r="GG1" s="250"/>
      <c r="GH1" s="250"/>
      <c r="GI1" s="250"/>
      <c r="GJ1" s="250"/>
      <c r="GK1" s="250"/>
      <c r="GL1" s="250"/>
      <c r="GM1" s="250"/>
      <c r="GN1" s="251"/>
    </row>
    <row r="2" spans="1:196" s="205" customFormat="1" ht="20.100000000000001" customHeight="1" x14ac:dyDescent="0.3">
      <c r="A2" s="245"/>
      <c r="B2" s="202" t="str">
        <f>VLOOKUP(WEEKDAY(B3,2),Data!$K$2:$L$8,2,0)</f>
        <v>vr</v>
      </c>
      <c r="C2" s="202" t="str">
        <f>VLOOKUP(WEEKDAY(C3,2),Data!$K$2:$L$8,2,0)</f>
        <v>za</v>
      </c>
      <c r="D2" s="202" t="str">
        <f>VLOOKUP(WEEKDAY(D3,2),Data!$K$2:$L$8,2,0)</f>
        <v>zo</v>
      </c>
      <c r="E2" s="202" t="str">
        <f>VLOOKUP(WEEKDAY(E3,2),Data!$K$2:$L$8,2,0)</f>
        <v>ma</v>
      </c>
      <c r="F2" s="202" t="str">
        <f>VLOOKUP(WEEKDAY(F3,2),Data!$K$2:$L$8,2,0)</f>
        <v>di</v>
      </c>
      <c r="G2" s="202" t="str">
        <f>VLOOKUP(WEEKDAY(G3,2),Data!$K$2:$L$8,2,0)</f>
        <v>wo</v>
      </c>
      <c r="H2" s="202" t="str">
        <f>VLOOKUP(WEEKDAY(H3,2),Data!$K$2:$L$8,2,0)</f>
        <v>do</v>
      </c>
      <c r="I2" s="202" t="str">
        <f>VLOOKUP(WEEKDAY(I3,2),Data!$K$2:$L$8,2,0)</f>
        <v>vr</v>
      </c>
      <c r="J2" s="202" t="str">
        <f>VLOOKUP(WEEKDAY(J3,2),Data!$K$2:$L$8,2,0)</f>
        <v>za</v>
      </c>
      <c r="K2" s="202" t="str">
        <f>VLOOKUP(WEEKDAY(K3,2),Data!$K$2:$L$8,2,0)</f>
        <v>zo</v>
      </c>
      <c r="L2" s="202" t="str">
        <f>VLOOKUP(WEEKDAY(L3,2),Data!$K$2:$L$8,2,0)</f>
        <v>ma</v>
      </c>
      <c r="M2" s="202" t="str">
        <f>VLOOKUP(WEEKDAY(M3,2),Data!$K$2:$L$8,2,0)</f>
        <v>di</v>
      </c>
      <c r="N2" s="202" t="str">
        <f>VLOOKUP(WEEKDAY(N3,2),Data!$K$2:$L$8,2,0)</f>
        <v>wo</v>
      </c>
      <c r="O2" s="202" t="str">
        <f>VLOOKUP(WEEKDAY(O3,2),Data!$K$2:$L$8,2,0)</f>
        <v>do</v>
      </c>
      <c r="P2" s="202" t="str">
        <f>VLOOKUP(WEEKDAY(P3,2),Data!$K$2:$L$8,2,0)</f>
        <v>vr</v>
      </c>
      <c r="Q2" s="202" t="str">
        <f>VLOOKUP(WEEKDAY(Q3,2),Data!$K$2:$L$8,2,0)</f>
        <v>za</v>
      </c>
      <c r="R2" s="202" t="str">
        <f>VLOOKUP(WEEKDAY(R3,2),Data!$K$2:$L$8,2,0)</f>
        <v>zo</v>
      </c>
      <c r="S2" s="202" t="str">
        <f>VLOOKUP(WEEKDAY(S3,2),Data!$K$2:$L$8,2,0)</f>
        <v>ma</v>
      </c>
      <c r="T2" s="202" t="str">
        <f>VLOOKUP(WEEKDAY(T3,2),Data!$K$2:$L$8,2,0)</f>
        <v>di</v>
      </c>
      <c r="U2" s="202" t="str">
        <f>VLOOKUP(WEEKDAY(U3,2),Data!$K$2:$L$8,2,0)</f>
        <v>wo</v>
      </c>
      <c r="V2" s="202" t="str">
        <f>VLOOKUP(WEEKDAY(V3,2),Data!$K$2:$L$8,2,0)</f>
        <v>do</v>
      </c>
      <c r="W2" s="202" t="str">
        <f>VLOOKUP(WEEKDAY(W3,2),Data!$K$2:$L$8,2,0)</f>
        <v>vr</v>
      </c>
      <c r="X2" s="202" t="str">
        <f>VLOOKUP(WEEKDAY(X3,2),Data!$K$2:$L$8,2,0)</f>
        <v>za</v>
      </c>
      <c r="Y2" s="202" t="str">
        <f>VLOOKUP(WEEKDAY(Y3,2),Data!$K$2:$L$8,2,0)</f>
        <v>zo</v>
      </c>
      <c r="Z2" s="202" t="str">
        <f>VLOOKUP(WEEKDAY(Z3,2),Data!$K$2:$L$8,2,0)</f>
        <v>ma</v>
      </c>
      <c r="AA2" s="202" t="str">
        <f>VLOOKUP(WEEKDAY(AA3,2),Data!$K$2:$L$8,2,0)</f>
        <v>di</v>
      </c>
      <c r="AB2" s="202" t="str">
        <f>VLOOKUP(WEEKDAY(AB3,2),Data!$K$2:$L$8,2,0)</f>
        <v>wo</v>
      </c>
      <c r="AC2" s="202" t="str">
        <f>VLOOKUP(WEEKDAY(AC3,2),Data!$K$2:$L$8,2,0)</f>
        <v>do</v>
      </c>
      <c r="AD2" s="202" t="str">
        <f>VLOOKUP(WEEKDAY(AD3,2),Data!$K$2:$L$8,2,0)</f>
        <v>vr</v>
      </c>
      <c r="AE2" s="202" t="str">
        <f>VLOOKUP(WEEKDAY(AE3,2),Data!$K$2:$L$8,2,0)</f>
        <v>za</v>
      </c>
      <c r="AF2" s="202" t="str">
        <f>VLOOKUP(WEEKDAY(AF3,2),Data!$K$2:$L$8,2,0)</f>
        <v>zo</v>
      </c>
      <c r="AG2" s="202" t="str">
        <f>VLOOKUP(WEEKDAY(AG3,2),Data!$K$2:$L$8,2,0)</f>
        <v>ma</v>
      </c>
      <c r="AH2" s="202" t="str">
        <f>VLOOKUP(WEEKDAY(AH3,2),Data!$K$2:$L$8,2,0)</f>
        <v>di</v>
      </c>
      <c r="AI2" s="202" t="str">
        <f>VLOOKUP(WEEKDAY(AI3,2),Data!$K$2:$L$8,2,0)</f>
        <v>wo</v>
      </c>
      <c r="AJ2" s="202" t="str">
        <f>VLOOKUP(WEEKDAY(AJ3,2),Data!$K$2:$L$8,2,0)</f>
        <v>do</v>
      </c>
      <c r="AK2" s="202" t="str">
        <f>VLOOKUP(WEEKDAY(AK3,2),Data!$K$2:$L$8,2,0)</f>
        <v>vr</v>
      </c>
      <c r="AL2" s="202" t="str">
        <f>VLOOKUP(WEEKDAY(AL3,2),Data!$K$2:$L$8,2,0)</f>
        <v>za</v>
      </c>
      <c r="AM2" s="202" t="str">
        <f>VLOOKUP(WEEKDAY(AM3,2),Data!$K$2:$L$8,2,0)</f>
        <v>zo</v>
      </c>
      <c r="AN2" s="202" t="str">
        <f>VLOOKUP(WEEKDAY(AN3,2),Data!$K$2:$L$8,2,0)</f>
        <v>ma</v>
      </c>
      <c r="AO2" s="202" t="str">
        <f>VLOOKUP(WEEKDAY(AO3,2),Data!$K$2:$L$8,2,0)</f>
        <v>di</v>
      </c>
      <c r="AP2" s="202" t="str">
        <f>VLOOKUP(WEEKDAY(AP3,2),Data!$K$2:$L$8,2,0)</f>
        <v>wo</v>
      </c>
      <c r="AQ2" s="202" t="str">
        <f>VLOOKUP(WEEKDAY(AQ3,2),Data!$K$2:$L$8,2,0)</f>
        <v>do</v>
      </c>
      <c r="AR2" s="202" t="str">
        <f>VLOOKUP(WEEKDAY(AR3,2),Data!$K$2:$L$8,2,0)</f>
        <v>vr</v>
      </c>
      <c r="AS2" s="202" t="str">
        <f>VLOOKUP(WEEKDAY(AS3,2),Data!$K$2:$L$8,2,0)</f>
        <v>za</v>
      </c>
      <c r="AT2" s="202" t="str">
        <f>VLOOKUP(WEEKDAY(AT3,2),Data!$K$2:$L$8,2,0)</f>
        <v>zo</v>
      </c>
      <c r="AU2" s="225" t="str">
        <f>VLOOKUP(WEEKDAY(AU3,2),Data!$K$2:$L$8,2,0)</f>
        <v>ma</v>
      </c>
      <c r="AV2" s="202" t="str">
        <f>VLOOKUP(WEEKDAY(AV3,2),Data!$K$2:$L$8,2,0)</f>
        <v>di</v>
      </c>
      <c r="AW2" s="202" t="str">
        <f>VLOOKUP(WEEKDAY(AW3,2),Data!$K$2:$L$8,2,0)</f>
        <v>wo</v>
      </c>
      <c r="AX2" s="202" t="str">
        <f>VLOOKUP(WEEKDAY(AX3,2),Data!$K$2:$L$8,2,0)</f>
        <v>do</v>
      </c>
      <c r="AY2" s="202" t="str">
        <f>VLOOKUP(WEEKDAY(AY3,2),Data!$K$2:$L$8,2,0)</f>
        <v>vr</v>
      </c>
      <c r="AZ2" s="202" t="str">
        <f>VLOOKUP(WEEKDAY(AZ3,2),Data!$K$2:$L$8,2,0)</f>
        <v>za</v>
      </c>
      <c r="BA2" s="202" t="str">
        <f>VLOOKUP(WEEKDAY(BA3,2),Data!$K$2:$L$8,2,0)</f>
        <v>zo</v>
      </c>
      <c r="BB2" s="202" t="str">
        <f>VLOOKUP(WEEKDAY(BB3,2),Data!$K$2:$L$8,2,0)</f>
        <v>ma</v>
      </c>
      <c r="BC2" s="202" t="str">
        <f>VLOOKUP(WEEKDAY(BC3,2),Data!$K$2:$L$8,2,0)</f>
        <v>di</v>
      </c>
      <c r="BD2" s="202" t="str">
        <f>VLOOKUP(WEEKDAY(BD3,2),Data!$K$2:$L$8,2,0)</f>
        <v>wo</v>
      </c>
      <c r="BE2" s="202" t="str">
        <f>VLOOKUP(WEEKDAY(BE3,2),Data!$K$2:$L$8,2,0)</f>
        <v>do</v>
      </c>
      <c r="BF2" s="202" t="str">
        <f>VLOOKUP(WEEKDAY(BF3,2),Data!$K$2:$L$8,2,0)</f>
        <v>vr</v>
      </c>
      <c r="BG2" s="202" t="str">
        <f>VLOOKUP(WEEKDAY(BG3,2),Data!$K$2:$L$8,2,0)</f>
        <v>za</v>
      </c>
      <c r="BH2" s="202" t="str">
        <f>VLOOKUP(WEEKDAY(BH3,2),Data!$K$2:$L$8,2,0)</f>
        <v>zo</v>
      </c>
      <c r="BI2" s="202" t="str">
        <f>VLOOKUP(WEEKDAY(BI3,2),Data!$K$2:$L$8,2,0)</f>
        <v>ma</v>
      </c>
      <c r="BJ2" s="202" t="str">
        <f>VLOOKUP(WEEKDAY(BJ3,2),Data!$K$2:$L$8,2,0)</f>
        <v>di</v>
      </c>
      <c r="BK2" s="202" t="str">
        <f>VLOOKUP(WEEKDAY(BK3,2),Data!$K$2:$L$8,2,0)</f>
        <v>wo</v>
      </c>
      <c r="BL2" s="202" t="str">
        <f>VLOOKUP(WEEKDAY(BL3,2),Data!$K$2:$L$8,2,0)</f>
        <v>do</v>
      </c>
      <c r="BM2" s="202" t="str">
        <f>VLOOKUP(WEEKDAY(BM3,2),Data!$K$2:$L$8,2,0)</f>
        <v>vr</v>
      </c>
      <c r="BN2" s="202" t="str">
        <f>VLOOKUP(WEEKDAY(BN3,2),Data!$K$2:$L$8,2,0)</f>
        <v>za</v>
      </c>
      <c r="BO2" s="202" t="str">
        <f>VLOOKUP(WEEKDAY(BO3,2),Data!$K$2:$L$8,2,0)</f>
        <v>zo</v>
      </c>
      <c r="BP2" s="202" t="str">
        <f>VLOOKUP(WEEKDAY(BP3,2),Data!$K$2:$L$8,2,0)</f>
        <v>ma</v>
      </c>
      <c r="BQ2" s="202" t="str">
        <f>VLOOKUP(WEEKDAY(BQ3,2),Data!$K$2:$L$8,2,0)</f>
        <v>di</v>
      </c>
      <c r="BR2" s="202" t="str">
        <f>VLOOKUP(WEEKDAY(BR3,2),Data!$K$2:$L$8,2,0)</f>
        <v>wo</v>
      </c>
      <c r="BS2" s="202" t="str">
        <f>VLOOKUP(WEEKDAY(BS3,2),Data!$K$2:$L$8,2,0)</f>
        <v>do</v>
      </c>
      <c r="BT2" s="202" t="str">
        <f>VLOOKUP(WEEKDAY(BT3,2),Data!$K$2:$L$8,2,0)</f>
        <v>vr</v>
      </c>
      <c r="BU2" s="202" t="str">
        <f>VLOOKUP(WEEKDAY(BU3,2),Data!$K$2:$L$8,2,0)</f>
        <v>za</v>
      </c>
      <c r="BV2" s="202" t="str">
        <f>VLOOKUP(WEEKDAY(BV3,2),Data!$K$2:$L$8,2,0)</f>
        <v>zo</v>
      </c>
      <c r="BW2" s="202" t="str">
        <f>VLOOKUP(WEEKDAY(BW3,2),Data!$K$2:$L$8,2,0)</f>
        <v>ma</v>
      </c>
      <c r="BX2" s="202" t="str">
        <f>VLOOKUP(WEEKDAY(BX3,2),Data!$K$2:$L$8,2,0)</f>
        <v>di</v>
      </c>
      <c r="BY2" s="202" t="str">
        <f>VLOOKUP(WEEKDAY(BY3,2),Data!$K$2:$L$8,2,0)</f>
        <v>wo</v>
      </c>
      <c r="BZ2" s="202" t="str">
        <f>VLOOKUP(WEEKDAY(BZ3,2),Data!$K$2:$L$8,2,0)</f>
        <v>do</v>
      </c>
      <c r="CA2" s="202" t="str">
        <f>VLOOKUP(WEEKDAY(CA3,2),Data!$K$2:$L$8,2,0)</f>
        <v>vr</v>
      </c>
      <c r="CB2" s="202" t="str">
        <f>VLOOKUP(WEEKDAY(CB3,2),Data!$K$2:$L$8,2,0)</f>
        <v>za</v>
      </c>
      <c r="CC2" s="202" t="str">
        <f>VLOOKUP(WEEKDAY(CC3,2),Data!$K$2:$L$8,2,0)</f>
        <v>zo</v>
      </c>
      <c r="CD2" s="202" t="str">
        <f>VLOOKUP(WEEKDAY(CD3,2),Data!$K$2:$L$8,2,0)</f>
        <v>ma</v>
      </c>
      <c r="CE2" s="202" t="str">
        <f>VLOOKUP(WEEKDAY(CE3,2),Data!$K$2:$L$8,2,0)</f>
        <v>di</v>
      </c>
      <c r="CF2" s="202" t="str">
        <f>VLOOKUP(WEEKDAY(CF3,2),Data!$K$2:$L$8,2,0)</f>
        <v>wo</v>
      </c>
      <c r="CG2" s="202" t="str">
        <f>VLOOKUP(WEEKDAY(CG3,2),Data!$K$2:$L$8,2,0)</f>
        <v>do</v>
      </c>
      <c r="CH2" s="202" t="str">
        <f>VLOOKUP(WEEKDAY(CH3,2),Data!$K$2:$L$8,2,0)</f>
        <v>vr</v>
      </c>
      <c r="CI2" s="202" t="str">
        <f>VLOOKUP(WEEKDAY(CI3,2),Data!$K$2:$L$8,2,0)</f>
        <v>za</v>
      </c>
      <c r="CJ2" s="202" t="str">
        <f>VLOOKUP(WEEKDAY(CJ3,2),Data!$K$2:$L$8,2,0)</f>
        <v>zo</v>
      </c>
      <c r="CK2" s="202" t="str">
        <f>VLOOKUP(WEEKDAY(CK3,2),Data!$K$2:$L$8,2,0)</f>
        <v>ma</v>
      </c>
      <c r="CL2" s="202" t="str">
        <f>VLOOKUP(WEEKDAY(CL3,2),Data!$K$2:$L$8,2,0)</f>
        <v>di</v>
      </c>
      <c r="CM2" s="202" t="str">
        <f>VLOOKUP(WEEKDAY(CM3,2),Data!$K$2:$L$8,2,0)</f>
        <v>wo</v>
      </c>
      <c r="CN2" s="202" t="str">
        <f>VLOOKUP(WEEKDAY(CN3,2),Data!$K$2:$L$8,2,0)</f>
        <v>do</v>
      </c>
      <c r="CO2" s="202" t="str">
        <f>VLOOKUP(WEEKDAY(CO3,2),Data!$K$2:$L$8,2,0)</f>
        <v>vr</v>
      </c>
      <c r="CP2" s="202" t="str">
        <f>VLOOKUP(WEEKDAY(CP3,2),Data!$K$2:$L$8,2,0)</f>
        <v>za</v>
      </c>
      <c r="CQ2" s="202" t="str">
        <f>VLOOKUP(WEEKDAY(CQ3,2),Data!$K$2:$L$8,2,0)</f>
        <v>zo</v>
      </c>
      <c r="CR2" s="202" t="str">
        <f>VLOOKUP(WEEKDAY(CR3,2),Data!$K$2:$L$8,2,0)</f>
        <v>ma</v>
      </c>
      <c r="CS2" s="202" t="str">
        <f>VLOOKUP(WEEKDAY(CS3,2),Data!$K$2:$L$8,2,0)</f>
        <v>di</v>
      </c>
      <c r="CT2" s="202" t="str">
        <f>VLOOKUP(WEEKDAY(CT3,2),Data!$K$2:$L$8,2,0)</f>
        <v>wo</v>
      </c>
      <c r="CU2" s="202" t="str">
        <f>VLOOKUP(WEEKDAY(CU3,2),Data!$K$2:$L$8,2,0)</f>
        <v>do</v>
      </c>
      <c r="CV2" s="202" t="str">
        <f>VLOOKUP(WEEKDAY(CV3,2),Data!$K$2:$L$8,2,0)</f>
        <v>vr</v>
      </c>
      <c r="CW2" s="202" t="str">
        <f>VLOOKUP(WEEKDAY(CW3,2),Data!$K$2:$L$8,2,0)</f>
        <v>za</v>
      </c>
      <c r="CX2" s="202" t="str">
        <f>VLOOKUP(WEEKDAY(CX3,2),Data!$K$2:$L$8,2,0)</f>
        <v>zo</v>
      </c>
      <c r="CY2" s="202" t="str">
        <f>VLOOKUP(WEEKDAY(CY3,2),Data!$K$2:$L$8,2,0)</f>
        <v>ma</v>
      </c>
      <c r="CZ2" s="202" t="str">
        <f>VLOOKUP(WEEKDAY(CZ3,2),Data!$K$2:$L$8,2,0)</f>
        <v>di</v>
      </c>
      <c r="DA2" s="202" t="str">
        <f>VLOOKUP(WEEKDAY(DA3,2),Data!$K$2:$L$8,2,0)</f>
        <v>wo</v>
      </c>
      <c r="DB2" s="202" t="str">
        <f>VLOOKUP(WEEKDAY(DB3,2),Data!$K$2:$L$8,2,0)</f>
        <v>do</v>
      </c>
      <c r="DC2" s="202" t="str">
        <f>VLOOKUP(WEEKDAY(DC3,2),Data!$K$2:$L$8,2,0)</f>
        <v>vr</v>
      </c>
      <c r="DD2" s="202" t="str">
        <f>VLOOKUP(WEEKDAY(DD3,2),Data!$K$2:$L$8,2,0)</f>
        <v>za</v>
      </c>
      <c r="DE2" s="202" t="str">
        <f>VLOOKUP(WEEKDAY(DE3,2),Data!$K$2:$L$8,2,0)</f>
        <v>zo</v>
      </c>
      <c r="DF2" s="202" t="str">
        <f>VLOOKUP(WEEKDAY(DF3,2),Data!$K$2:$L$8,2,0)</f>
        <v>ma</v>
      </c>
      <c r="DG2" s="202" t="str">
        <f>VLOOKUP(WEEKDAY(DG3,2),Data!$K$2:$L$8,2,0)</f>
        <v>di</v>
      </c>
      <c r="DH2" s="202" t="str">
        <f>VLOOKUP(WEEKDAY(DH3,2),Data!$K$2:$L$8,2,0)</f>
        <v>wo</v>
      </c>
      <c r="DI2" s="202" t="str">
        <f>VLOOKUP(WEEKDAY(DI3,2),Data!$K$2:$L$8,2,0)</f>
        <v>do</v>
      </c>
      <c r="DJ2" s="202" t="str">
        <f>VLOOKUP(WEEKDAY(DJ3,2),Data!$K$2:$L$8,2,0)</f>
        <v>vr</v>
      </c>
      <c r="DK2" s="202" t="str">
        <f>VLOOKUP(WEEKDAY(DK3,2),Data!$K$2:$L$8,2,0)</f>
        <v>za</v>
      </c>
      <c r="DL2" s="202" t="str">
        <f>VLOOKUP(WEEKDAY(DL3,2),Data!$K$2:$L$8,2,0)</f>
        <v>zo</v>
      </c>
      <c r="DM2" s="202" t="str">
        <f>VLOOKUP(WEEKDAY(DM3,2),Data!$K$2:$L$8,2,0)</f>
        <v>ma</v>
      </c>
      <c r="DN2" s="202" t="str">
        <f>VLOOKUP(WEEKDAY(DN3,2),Data!$K$2:$L$8,2,0)</f>
        <v>di</v>
      </c>
      <c r="DO2" s="202" t="str">
        <f>VLOOKUP(WEEKDAY(DO3,2),Data!$K$2:$L$8,2,0)</f>
        <v>wo</v>
      </c>
      <c r="DP2" s="202" t="str">
        <f>VLOOKUP(WEEKDAY(DP3,2),Data!$K$2:$L$8,2,0)</f>
        <v>do</v>
      </c>
      <c r="DQ2" s="202" t="str">
        <f>VLOOKUP(WEEKDAY(DQ3,2),Data!$K$2:$L$8,2,0)</f>
        <v>vr</v>
      </c>
      <c r="DR2" s="202" t="str">
        <f>VLOOKUP(WEEKDAY(DR3,2),Data!$K$2:$L$8,2,0)</f>
        <v>za</v>
      </c>
      <c r="DS2" s="202" t="str">
        <f>VLOOKUP(WEEKDAY(DS3,2),Data!$K$2:$L$8,2,0)</f>
        <v>zo</v>
      </c>
      <c r="DT2" s="202" t="str">
        <f>VLOOKUP(WEEKDAY(DT3,2),Data!$K$2:$L$8,2,0)</f>
        <v>ma</v>
      </c>
      <c r="DU2" s="202" t="str">
        <f>VLOOKUP(WEEKDAY(DU3,2),Data!$K$2:$L$8,2,0)</f>
        <v>di</v>
      </c>
      <c r="DV2" s="202" t="str">
        <f>VLOOKUP(WEEKDAY(DV3,2),Data!$K$2:$L$8,2,0)</f>
        <v>wo</v>
      </c>
      <c r="DW2" s="202" t="str">
        <f>VLOOKUP(WEEKDAY(DW3,2),Data!$K$2:$L$8,2,0)</f>
        <v>do</v>
      </c>
      <c r="DX2" s="202" t="str">
        <f>VLOOKUP(WEEKDAY(DX3,2),Data!$K$2:$L$8,2,0)</f>
        <v>vr</v>
      </c>
      <c r="DY2" s="202" t="str">
        <f>VLOOKUP(WEEKDAY(DY3,2),Data!$K$2:$L$8,2,0)</f>
        <v>za</v>
      </c>
      <c r="DZ2" s="202" t="str">
        <f>VLOOKUP(WEEKDAY(DZ3,2),Data!$K$2:$L$8,2,0)</f>
        <v>zo</v>
      </c>
      <c r="EA2" s="202" t="str">
        <f>VLOOKUP(WEEKDAY(EA3,2),Data!$K$2:$L$8,2,0)</f>
        <v>ma</v>
      </c>
      <c r="EB2" s="202" t="str">
        <f>VLOOKUP(WEEKDAY(EB3,2),Data!$K$2:$L$8,2,0)</f>
        <v>di</v>
      </c>
      <c r="EC2" s="202" t="str">
        <f>VLOOKUP(WEEKDAY(EC3,2),Data!$K$2:$L$8,2,0)</f>
        <v>wo</v>
      </c>
      <c r="ED2" s="202" t="str">
        <f>VLOOKUP(WEEKDAY(ED3,2),Data!$K$2:$L$8,2,0)</f>
        <v>do</v>
      </c>
      <c r="EE2" s="202" t="str">
        <f>VLOOKUP(WEEKDAY(EE3,2),Data!$K$2:$L$8,2,0)</f>
        <v>vr</v>
      </c>
      <c r="EF2" s="202" t="str">
        <f>VLOOKUP(WEEKDAY(EF3,2),Data!$K$2:$L$8,2,0)</f>
        <v>za</v>
      </c>
      <c r="EG2" s="202" t="str">
        <f>VLOOKUP(WEEKDAY(EG3,2),Data!$K$2:$L$8,2,0)</f>
        <v>zo</v>
      </c>
      <c r="EH2" s="202" t="str">
        <f>VLOOKUP(WEEKDAY(EH3,2),Data!$K$2:$L$8,2,0)</f>
        <v>ma</v>
      </c>
      <c r="EI2" s="202" t="str">
        <f>VLOOKUP(WEEKDAY(EI3,2),Data!$K$2:$L$8,2,0)</f>
        <v>di</v>
      </c>
      <c r="EJ2" s="202" t="str">
        <f>VLOOKUP(WEEKDAY(EJ3,2),Data!$K$2:$L$8,2,0)</f>
        <v>wo</v>
      </c>
      <c r="EK2" s="202" t="str">
        <f>VLOOKUP(WEEKDAY(EK3,2),Data!$K$2:$L$8,2,0)</f>
        <v>do</v>
      </c>
      <c r="EL2" s="202" t="str">
        <f>VLOOKUP(WEEKDAY(EL3,2),Data!$K$2:$L$8,2,0)</f>
        <v>vr</v>
      </c>
      <c r="EM2" s="202" t="str">
        <f>VLOOKUP(WEEKDAY(EM3,2),Data!$K$2:$L$8,2,0)</f>
        <v>za</v>
      </c>
      <c r="EN2" s="202" t="str">
        <f>VLOOKUP(WEEKDAY(EN3,2),Data!$K$2:$L$8,2,0)</f>
        <v>zo</v>
      </c>
      <c r="EO2" s="202" t="str">
        <f>VLOOKUP(WEEKDAY(EO3,2),Data!$K$2:$L$8,2,0)</f>
        <v>ma</v>
      </c>
      <c r="EP2" s="202" t="str">
        <f>VLOOKUP(WEEKDAY(EP3,2),Data!$K$2:$L$8,2,0)</f>
        <v>di</v>
      </c>
      <c r="EQ2" s="202" t="str">
        <f>VLOOKUP(WEEKDAY(EQ3,2),Data!$K$2:$L$8,2,0)</f>
        <v>wo</v>
      </c>
      <c r="ER2" s="202" t="str">
        <f>VLOOKUP(WEEKDAY(ER3,2),Data!$K$2:$L$8,2,0)</f>
        <v>do</v>
      </c>
      <c r="ES2" s="202" t="str">
        <f>VLOOKUP(WEEKDAY(ES3,2),Data!$K$2:$L$8,2,0)</f>
        <v>vr</v>
      </c>
      <c r="ET2" s="202" t="str">
        <f>VLOOKUP(WEEKDAY(ET3,2),Data!$K$2:$L$8,2,0)</f>
        <v>za</v>
      </c>
      <c r="EU2" s="202" t="str">
        <f>VLOOKUP(WEEKDAY(EU3,2),Data!$K$2:$L$8,2,0)</f>
        <v>zo</v>
      </c>
      <c r="EV2" s="202" t="str">
        <f>VLOOKUP(WEEKDAY(EV3,2),Data!$K$2:$L$8,2,0)</f>
        <v>ma</v>
      </c>
      <c r="EW2" s="202" t="str">
        <f>VLOOKUP(WEEKDAY(EW3,2),Data!$K$2:$L$8,2,0)</f>
        <v>di</v>
      </c>
      <c r="EX2" s="202" t="str">
        <f>VLOOKUP(WEEKDAY(EX3,2),Data!$K$2:$L$8,2,0)</f>
        <v>wo</v>
      </c>
      <c r="EY2" s="204"/>
      <c r="EZ2" s="27"/>
      <c r="FA2" s="180"/>
      <c r="FB2" s="180"/>
      <c r="FC2" s="180"/>
      <c r="FD2" s="180"/>
      <c r="FE2" s="180"/>
      <c r="FF2" s="180"/>
      <c r="FG2" s="180"/>
      <c r="FH2" s="180"/>
      <c r="FI2" s="247" t="s">
        <v>0</v>
      </c>
      <c r="FJ2" s="248"/>
      <c r="FK2" s="181" t="s">
        <v>1</v>
      </c>
      <c r="FL2" s="182"/>
      <c r="FM2" s="182"/>
      <c r="FN2" s="182"/>
      <c r="FO2" s="182"/>
      <c r="FP2" s="182"/>
      <c r="FQ2" s="182"/>
      <c r="FR2" s="183"/>
      <c r="FS2" s="12"/>
      <c r="FT2" s="247" t="s">
        <v>2</v>
      </c>
      <c r="FU2" s="248"/>
      <c r="FV2" s="181" t="s">
        <v>3</v>
      </c>
      <c r="FW2" s="182"/>
      <c r="FX2" s="182"/>
      <c r="FY2" s="182"/>
      <c r="FZ2" s="182"/>
      <c r="GA2" s="182"/>
      <c r="GB2" s="182"/>
      <c r="GC2" s="183"/>
      <c r="GD2" s="180"/>
      <c r="GE2" s="237" t="s">
        <v>315</v>
      </c>
      <c r="GF2" s="238"/>
      <c r="GG2" s="184" t="s">
        <v>314</v>
      </c>
      <c r="GH2" s="185"/>
      <c r="GI2" s="185"/>
      <c r="GJ2" s="185"/>
      <c r="GK2" s="185"/>
      <c r="GL2" s="185"/>
      <c r="GM2" s="185"/>
      <c r="GN2" s="186"/>
    </row>
    <row r="3" spans="1:196" s="205" customFormat="1" ht="20.100000000000001" customHeight="1" x14ac:dyDescent="0.3">
      <c r="A3" s="246"/>
      <c r="B3" s="206">
        <f>+A1</f>
        <v>45870</v>
      </c>
      <c r="C3" s="206">
        <f>B3+1</f>
        <v>45871</v>
      </c>
      <c r="D3" s="206">
        <f>C3+1</f>
        <v>45872</v>
      </c>
      <c r="E3" s="206">
        <f t="shared" ref="E3:BP3" si="0">D3+1</f>
        <v>45873</v>
      </c>
      <c r="F3" s="206">
        <f t="shared" si="0"/>
        <v>45874</v>
      </c>
      <c r="G3" s="206">
        <f t="shared" si="0"/>
        <v>45875</v>
      </c>
      <c r="H3" s="206">
        <f t="shared" si="0"/>
        <v>45876</v>
      </c>
      <c r="I3" s="206">
        <f t="shared" si="0"/>
        <v>45877</v>
      </c>
      <c r="J3" s="206">
        <f t="shared" si="0"/>
        <v>45878</v>
      </c>
      <c r="K3" s="206">
        <f t="shared" si="0"/>
        <v>45879</v>
      </c>
      <c r="L3" s="206">
        <f t="shared" si="0"/>
        <v>45880</v>
      </c>
      <c r="M3" s="206">
        <f t="shared" si="0"/>
        <v>45881</v>
      </c>
      <c r="N3" s="206">
        <f t="shared" si="0"/>
        <v>45882</v>
      </c>
      <c r="O3" s="206">
        <f t="shared" si="0"/>
        <v>45883</v>
      </c>
      <c r="P3" s="206">
        <f t="shared" si="0"/>
        <v>45884</v>
      </c>
      <c r="Q3" s="206">
        <f t="shared" si="0"/>
        <v>45885</v>
      </c>
      <c r="R3" s="206">
        <f t="shared" si="0"/>
        <v>45886</v>
      </c>
      <c r="S3" s="206">
        <f t="shared" si="0"/>
        <v>45887</v>
      </c>
      <c r="T3" s="206">
        <f t="shared" si="0"/>
        <v>45888</v>
      </c>
      <c r="U3" s="206">
        <f t="shared" si="0"/>
        <v>45889</v>
      </c>
      <c r="V3" s="206">
        <f t="shared" si="0"/>
        <v>45890</v>
      </c>
      <c r="W3" s="206">
        <f t="shared" si="0"/>
        <v>45891</v>
      </c>
      <c r="X3" s="206">
        <f t="shared" si="0"/>
        <v>45892</v>
      </c>
      <c r="Y3" s="206">
        <f t="shared" si="0"/>
        <v>45893</v>
      </c>
      <c r="Z3" s="206">
        <f t="shared" si="0"/>
        <v>45894</v>
      </c>
      <c r="AA3" s="206">
        <f t="shared" si="0"/>
        <v>45895</v>
      </c>
      <c r="AB3" s="206">
        <f t="shared" si="0"/>
        <v>45896</v>
      </c>
      <c r="AC3" s="206">
        <f t="shared" si="0"/>
        <v>45897</v>
      </c>
      <c r="AD3" s="206">
        <f t="shared" si="0"/>
        <v>45898</v>
      </c>
      <c r="AE3" s="206">
        <f t="shared" si="0"/>
        <v>45899</v>
      </c>
      <c r="AF3" s="206">
        <f t="shared" si="0"/>
        <v>45900</v>
      </c>
      <c r="AG3" s="206">
        <f t="shared" si="0"/>
        <v>45901</v>
      </c>
      <c r="AH3" s="206">
        <f t="shared" si="0"/>
        <v>45902</v>
      </c>
      <c r="AI3" s="206">
        <f t="shared" si="0"/>
        <v>45903</v>
      </c>
      <c r="AJ3" s="206">
        <f t="shared" si="0"/>
        <v>45904</v>
      </c>
      <c r="AK3" s="206">
        <f t="shared" si="0"/>
        <v>45905</v>
      </c>
      <c r="AL3" s="206">
        <f t="shared" si="0"/>
        <v>45906</v>
      </c>
      <c r="AM3" s="206">
        <f t="shared" si="0"/>
        <v>45907</v>
      </c>
      <c r="AN3" s="206">
        <f t="shared" si="0"/>
        <v>45908</v>
      </c>
      <c r="AO3" s="206">
        <f t="shared" si="0"/>
        <v>45909</v>
      </c>
      <c r="AP3" s="206">
        <f t="shared" si="0"/>
        <v>45910</v>
      </c>
      <c r="AQ3" s="206">
        <f t="shared" si="0"/>
        <v>45911</v>
      </c>
      <c r="AR3" s="206">
        <f t="shared" si="0"/>
        <v>45912</v>
      </c>
      <c r="AS3" s="206">
        <f t="shared" si="0"/>
        <v>45913</v>
      </c>
      <c r="AT3" s="206">
        <f t="shared" si="0"/>
        <v>45914</v>
      </c>
      <c r="AU3" s="226">
        <f t="shared" si="0"/>
        <v>45915</v>
      </c>
      <c r="AV3" s="206">
        <f t="shared" si="0"/>
        <v>45916</v>
      </c>
      <c r="AW3" s="206">
        <f t="shared" si="0"/>
        <v>45917</v>
      </c>
      <c r="AX3" s="206">
        <f t="shared" si="0"/>
        <v>45918</v>
      </c>
      <c r="AY3" s="206">
        <f t="shared" si="0"/>
        <v>45919</v>
      </c>
      <c r="AZ3" s="206">
        <f t="shared" si="0"/>
        <v>45920</v>
      </c>
      <c r="BA3" s="206">
        <f t="shared" si="0"/>
        <v>45921</v>
      </c>
      <c r="BB3" s="206">
        <f t="shared" si="0"/>
        <v>45922</v>
      </c>
      <c r="BC3" s="206">
        <f t="shared" si="0"/>
        <v>45923</v>
      </c>
      <c r="BD3" s="206">
        <f t="shared" si="0"/>
        <v>45924</v>
      </c>
      <c r="BE3" s="206">
        <f t="shared" si="0"/>
        <v>45925</v>
      </c>
      <c r="BF3" s="206">
        <f t="shared" si="0"/>
        <v>45926</v>
      </c>
      <c r="BG3" s="206">
        <f t="shared" si="0"/>
        <v>45927</v>
      </c>
      <c r="BH3" s="206">
        <f t="shared" si="0"/>
        <v>45928</v>
      </c>
      <c r="BI3" s="206">
        <f t="shared" si="0"/>
        <v>45929</v>
      </c>
      <c r="BJ3" s="206">
        <f t="shared" si="0"/>
        <v>45930</v>
      </c>
      <c r="BK3" s="206">
        <f t="shared" si="0"/>
        <v>45931</v>
      </c>
      <c r="BL3" s="206">
        <f t="shared" si="0"/>
        <v>45932</v>
      </c>
      <c r="BM3" s="206">
        <f t="shared" si="0"/>
        <v>45933</v>
      </c>
      <c r="BN3" s="206">
        <f t="shared" si="0"/>
        <v>45934</v>
      </c>
      <c r="BO3" s="206">
        <f t="shared" si="0"/>
        <v>45935</v>
      </c>
      <c r="BP3" s="206">
        <f t="shared" si="0"/>
        <v>45936</v>
      </c>
      <c r="BQ3" s="206">
        <f t="shared" ref="BQ3:EB3" si="1">BP3+1</f>
        <v>45937</v>
      </c>
      <c r="BR3" s="206">
        <f t="shared" si="1"/>
        <v>45938</v>
      </c>
      <c r="BS3" s="206">
        <f t="shared" si="1"/>
        <v>45939</v>
      </c>
      <c r="BT3" s="206">
        <f t="shared" si="1"/>
        <v>45940</v>
      </c>
      <c r="BU3" s="206">
        <f t="shared" si="1"/>
        <v>45941</v>
      </c>
      <c r="BV3" s="206">
        <f t="shared" si="1"/>
        <v>45942</v>
      </c>
      <c r="BW3" s="206">
        <f t="shared" si="1"/>
        <v>45943</v>
      </c>
      <c r="BX3" s="206">
        <f t="shared" si="1"/>
        <v>45944</v>
      </c>
      <c r="BY3" s="206">
        <f t="shared" si="1"/>
        <v>45945</v>
      </c>
      <c r="BZ3" s="206">
        <f t="shared" si="1"/>
        <v>45946</v>
      </c>
      <c r="CA3" s="206">
        <f t="shared" si="1"/>
        <v>45947</v>
      </c>
      <c r="CB3" s="206">
        <f t="shared" si="1"/>
        <v>45948</v>
      </c>
      <c r="CC3" s="206">
        <f t="shared" si="1"/>
        <v>45949</v>
      </c>
      <c r="CD3" s="206">
        <f t="shared" si="1"/>
        <v>45950</v>
      </c>
      <c r="CE3" s="206">
        <f t="shared" si="1"/>
        <v>45951</v>
      </c>
      <c r="CF3" s="206">
        <f t="shared" si="1"/>
        <v>45952</v>
      </c>
      <c r="CG3" s="206">
        <f t="shared" si="1"/>
        <v>45953</v>
      </c>
      <c r="CH3" s="206">
        <f t="shared" si="1"/>
        <v>45954</v>
      </c>
      <c r="CI3" s="206">
        <f t="shared" si="1"/>
        <v>45955</v>
      </c>
      <c r="CJ3" s="206">
        <f t="shared" si="1"/>
        <v>45956</v>
      </c>
      <c r="CK3" s="206">
        <f t="shared" si="1"/>
        <v>45957</v>
      </c>
      <c r="CL3" s="206">
        <f t="shared" si="1"/>
        <v>45958</v>
      </c>
      <c r="CM3" s="206">
        <f t="shared" si="1"/>
        <v>45959</v>
      </c>
      <c r="CN3" s="206">
        <f t="shared" si="1"/>
        <v>45960</v>
      </c>
      <c r="CO3" s="206">
        <f t="shared" si="1"/>
        <v>45961</v>
      </c>
      <c r="CP3" s="206">
        <f t="shared" si="1"/>
        <v>45962</v>
      </c>
      <c r="CQ3" s="206">
        <f t="shared" si="1"/>
        <v>45963</v>
      </c>
      <c r="CR3" s="206">
        <f t="shared" si="1"/>
        <v>45964</v>
      </c>
      <c r="CS3" s="206">
        <f t="shared" si="1"/>
        <v>45965</v>
      </c>
      <c r="CT3" s="206">
        <f t="shared" si="1"/>
        <v>45966</v>
      </c>
      <c r="CU3" s="206">
        <f t="shared" si="1"/>
        <v>45967</v>
      </c>
      <c r="CV3" s="206">
        <f t="shared" si="1"/>
        <v>45968</v>
      </c>
      <c r="CW3" s="206">
        <f t="shared" si="1"/>
        <v>45969</v>
      </c>
      <c r="CX3" s="206">
        <f t="shared" si="1"/>
        <v>45970</v>
      </c>
      <c r="CY3" s="206">
        <f t="shared" si="1"/>
        <v>45971</v>
      </c>
      <c r="CZ3" s="206">
        <f t="shared" si="1"/>
        <v>45972</v>
      </c>
      <c r="DA3" s="206">
        <f t="shared" si="1"/>
        <v>45973</v>
      </c>
      <c r="DB3" s="206">
        <f t="shared" si="1"/>
        <v>45974</v>
      </c>
      <c r="DC3" s="206">
        <f t="shared" si="1"/>
        <v>45975</v>
      </c>
      <c r="DD3" s="206">
        <f t="shared" si="1"/>
        <v>45976</v>
      </c>
      <c r="DE3" s="206">
        <f t="shared" si="1"/>
        <v>45977</v>
      </c>
      <c r="DF3" s="206">
        <f t="shared" si="1"/>
        <v>45978</v>
      </c>
      <c r="DG3" s="206">
        <f t="shared" si="1"/>
        <v>45979</v>
      </c>
      <c r="DH3" s="206">
        <f t="shared" si="1"/>
        <v>45980</v>
      </c>
      <c r="DI3" s="206">
        <f t="shared" si="1"/>
        <v>45981</v>
      </c>
      <c r="DJ3" s="206">
        <f t="shared" si="1"/>
        <v>45982</v>
      </c>
      <c r="DK3" s="206">
        <f t="shared" si="1"/>
        <v>45983</v>
      </c>
      <c r="DL3" s="206">
        <f t="shared" si="1"/>
        <v>45984</v>
      </c>
      <c r="DM3" s="206">
        <f t="shared" si="1"/>
        <v>45985</v>
      </c>
      <c r="DN3" s="206">
        <f t="shared" si="1"/>
        <v>45986</v>
      </c>
      <c r="DO3" s="206">
        <f t="shared" si="1"/>
        <v>45987</v>
      </c>
      <c r="DP3" s="206">
        <f t="shared" si="1"/>
        <v>45988</v>
      </c>
      <c r="DQ3" s="206">
        <f t="shared" si="1"/>
        <v>45989</v>
      </c>
      <c r="DR3" s="206">
        <f t="shared" si="1"/>
        <v>45990</v>
      </c>
      <c r="DS3" s="206">
        <f t="shared" si="1"/>
        <v>45991</v>
      </c>
      <c r="DT3" s="206">
        <f t="shared" si="1"/>
        <v>45992</v>
      </c>
      <c r="DU3" s="206">
        <f t="shared" si="1"/>
        <v>45993</v>
      </c>
      <c r="DV3" s="206">
        <f t="shared" si="1"/>
        <v>45994</v>
      </c>
      <c r="DW3" s="206">
        <f t="shared" si="1"/>
        <v>45995</v>
      </c>
      <c r="DX3" s="206">
        <f t="shared" si="1"/>
        <v>45996</v>
      </c>
      <c r="DY3" s="206">
        <f t="shared" si="1"/>
        <v>45997</v>
      </c>
      <c r="DZ3" s="206">
        <f t="shared" si="1"/>
        <v>45998</v>
      </c>
      <c r="EA3" s="206">
        <f t="shared" si="1"/>
        <v>45999</v>
      </c>
      <c r="EB3" s="206">
        <f t="shared" si="1"/>
        <v>46000</v>
      </c>
      <c r="EC3" s="206">
        <f t="shared" ref="EC3:EX3" si="2">EB3+1</f>
        <v>46001</v>
      </c>
      <c r="ED3" s="206">
        <f t="shared" si="2"/>
        <v>46002</v>
      </c>
      <c r="EE3" s="206">
        <f t="shared" si="2"/>
        <v>46003</v>
      </c>
      <c r="EF3" s="206">
        <f t="shared" si="2"/>
        <v>46004</v>
      </c>
      <c r="EG3" s="206">
        <f t="shared" si="2"/>
        <v>46005</v>
      </c>
      <c r="EH3" s="206">
        <f t="shared" si="2"/>
        <v>46006</v>
      </c>
      <c r="EI3" s="206">
        <f t="shared" si="2"/>
        <v>46007</v>
      </c>
      <c r="EJ3" s="206">
        <f t="shared" si="2"/>
        <v>46008</v>
      </c>
      <c r="EK3" s="206">
        <f t="shared" si="2"/>
        <v>46009</v>
      </c>
      <c r="EL3" s="206">
        <f t="shared" si="2"/>
        <v>46010</v>
      </c>
      <c r="EM3" s="206">
        <f t="shared" si="2"/>
        <v>46011</v>
      </c>
      <c r="EN3" s="206">
        <f t="shared" si="2"/>
        <v>46012</v>
      </c>
      <c r="EO3" s="206">
        <f t="shared" si="2"/>
        <v>46013</v>
      </c>
      <c r="EP3" s="206">
        <f t="shared" si="2"/>
        <v>46014</v>
      </c>
      <c r="EQ3" s="206">
        <f t="shared" si="2"/>
        <v>46015</v>
      </c>
      <c r="ER3" s="206">
        <f t="shared" si="2"/>
        <v>46016</v>
      </c>
      <c r="ES3" s="206">
        <f t="shared" si="2"/>
        <v>46017</v>
      </c>
      <c r="ET3" s="206">
        <f t="shared" si="2"/>
        <v>46018</v>
      </c>
      <c r="EU3" s="206">
        <f t="shared" si="2"/>
        <v>46019</v>
      </c>
      <c r="EV3" s="206">
        <f t="shared" si="2"/>
        <v>46020</v>
      </c>
      <c r="EW3" s="206">
        <f t="shared" si="2"/>
        <v>46021</v>
      </c>
      <c r="EX3" s="206">
        <f t="shared" si="2"/>
        <v>46022</v>
      </c>
      <c r="EY3" s="277" t="s">
        <v>52</v>
      </c>
      <c r="FA3" s="180"/>
      <c r="FB3" s="180"/>
      <c r="FC3" s="180"/>
      <c r="FD3" s="180"/>
      <c r="FE3" s="180"/>
      <c r="FF3" s="180"/>
      <c r="FG3" s="180"/>
      <c r="FH3" s="180"/>
      <c r="FI3" s="237" t="s">
        <v>4</v>
      </c>
      <c r="FJ3" s="238"/>
      <c r="FK3" s="184" t="s">
        <v>5</v>
      </c>
      <c r="FL3" s="185"/>
      <c r="FM3" s="185"/>
      <c r="FN3" s="185"/>
      <c r="FO3" s="185"/>
      <c r="FP3" s="185"/>
      <c r="FQ3" s="185"/>
      <c r="FR3" s="186"/>
      <c r="FS3" s="12"/>
      <c r="FT3" s="237" t="s">
        <v>59</v>
      </c>
      <c r="FU3" s="238"/>
      <c r="FV3" s="184" t="s">
        <v>6</v>
      </c>
      <c r="FW3" s="185"/>
      <c r="FX3" s="185"/>
      <c r="FY3" s="185"/>
      <c r="FZ3" s="185"/>
      <c r="GA3" s="185"/>
      <c r="GB3" s="185"/>
      <c r="GC3" s="186"/>
      <c r="GD3" s="180"/>
      <c r="GE3" s="237" t="s">
        <v>380</v>
      </c>
      <c r="GF3" s="238"/>
      <c r="GG3" s="184" t="s">
        <v>381</v>
      </c>
      <c r="GH3" s="185"/>
      <c r="GI3" s="185"/>
      <c r="GJ3" s="185"/>
      <c r="GK3" s="185"/>
      <c r="GL3" s="187"/>
      <c r="GM3" s="187"/>
      <c r="GN3" s="188"/>
    </row>
    <row r="4" spans="1:196" ht="19.05" customHeight="1" x14ac:dyDescent="0.3">
      <c r="A4" s="170" t="str">
        <f>Ledenlijst!J2</f>
        <v>Arjan Ben</v>
      </c>
      <c r="B4" s="19"/>
      <c r="C4" s="19"/>
      <c r="D4" s="19"/>
      <c r="E4" s="177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4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4"/>
      <c r="DG4" s="4"/>
      <c r="DH4" s="4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29"/>
      <c r="EY4" s="7">
        <f>COUNTIF(B4:EW4,"T")</f>
        <v>0</v>
      </c>
      <c r="FA4" s="189">
        <v>1</v>
      </c>
      <c r="FB4" s="190" t="s">
        <v>8</v>
      </c>
      <c r="FC4" s="191"/>
      <c r="FD4" s="179"/>
      <c r="FE4" s="178"/>
      <c r="FF4" s="178"/>
      <c r="FG4" s="178"/>
      <c r="FH4" s="178"/>
      <c r="FI4" s="237" t="s">
        <v>9</v>
      </c>
      <c r="FJ4" s="238"/>
      <c r="FK4" s="192" t="s">
        <v>10</v>
      </c>
      <c r="FL4" s="193"/>
      <c r="FM4" s="193"/>
      <c r="FN4" s="193"/>
      <c r="FO4" s="193"/>
      <c r="FP4" s="193"/>
      <c r="FQ4" s="193"/>
      <c r="FR4" s="194"/>
      <c r="FS4" s="179"/>
      <c r="FT4" s="237" t="s">
        <v>11</v>
      </c>
      <c r="FU4" s="238"/>
      <c r="FV4" s="192" t="s">
        <v>12</v>
      </c>
      <c r="FW4" s="193"/>
      <c r="FX4" s="193"/>
      <c r="FY4" s="193"/>
      <c r="FZ4" s="193"/>
      <c r="GA4" s="193"/>
      <c r="GB4" s="193"/>
      <c r="GC4" s="194"/>
      <c r="GD4" s="178"/>
      <c r="GE4" s="252"/>
      <c r="GF4" s="253"/>
      <c r="GG4" s="192"/>
      <c r="GH4" s="193"/>
      <c r="GI4" s="193"/>
      <c r="GJ4" s="193"/>
      <c r="GK4" s="193"/>
      <c r="GL4" s="193"/>
      <c r="GM4" s="193"/>
      <c r="GN4" s="194"/>
    </row>
    <row r="5" spans="1:196" ht="19.05" customHeight="1" x14ac:dyDescent="0.3">
      <c r="A5" s="170" t="str">
        <f>Ledenlijst!J3</f>
        <v>Breugelmans André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4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4"/>
      <c r="DG5" s="4"/>
      <c r="DH5" s="4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33"/>
      <c r="DX5" s="33"/>
      <c r="DY5" s="33"/>
      <c r="DZ5" s="33"/>
      <c r="EA5" s="33"/>
      <c r="EB5" s="33"/>
      <c r="EC5" s="33"/>
      <c r="ED5" s="33"/>
      <c r="EE5" s="36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29"/>
      <c r="EY5" s="7">
        <f t="shared" ref="EY5:EY29" si="3">COUNTIF(B5:EW5,"T")</f>
        <v>0</v>
      </c>
      <c r="FA5" s="195">
        <v>2</v>
      </c>
      <c r="FB5" s="190" t="s">
        <v>14</v>
      </c>
      <c r="FC5" s="179"/>
      <c r="FD5" s="179"/>
      <c r="FE5" s="178"/>
      <c r="FF5" s="179"/>
      <c r="FG5" s="179"/>
      <c r="FH5" s="178"/>
      <c r="FI5" s="237" t="s">
        <v>15</v>
      </c>
      <c r="FJ5" s="238"/>
      <c r="FK5" s="192" t="s">
        <v>16</v>
      </c>
      <c r="FL5" s="193"/>
      <c r="FM5" s="193"/>
      <c r="FN5" s="193"/>
      <c r="FO5" s="193"/>
      <c r="FP5" s="193"/>
      <c r="FQ5" s="193"/>
      <c r="FR5" s="194"/>
      <c r="FS5" s="179"/>
      <c r="FT5" s="237" t="s">
        <v>17</v>
      </c>
      <c r="FU5" s="238"/>
      <c r="FV5" s="192" t="s">
        <v>18</v>
      </c>
      <c r="FW5" s="193"/>
      <c r="FX5" s="193"/>
      <c r="FY5" s="193"/>
      <c r="FZ5" s="193"/>
      <c r="GA5" s="193"/>
      <c r="GB5" s="193"/>
      <c r="GC5" s="194"/>
      <c r="GD5" s="178"/>
      <c r="GE5" s="252"/>
      <c r="GF5" s="253"/>
      <c r="GG5" s="192"/>
      <c r="GH5" s="193"/>
      <c r="GI5" s="193"/>
      <c r="GJ5" s="193"/>
      <c r="GK5" s="193"/>
      <c r="GL5" s="193"/>
      <c r="GM5" s="193"/>
      <c r="GN5" s="194"/>
    </row>
    <row r="6" spans="1:196" ht="19.05" customHeight="1" x14ac:dyDescent="0.3">
      <c r="A6" s="170" t="str">
        <f>Ledenlijst!J4</f>
        <v>De Laat Johan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 t="s">
        <v>52</v>
      </c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4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4"/>
      <c r="DG6" s="4"/>
      <c r="DH6" s="4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7"/>
      <c r="EQ6" s="33"/>
      <c r="ER6" s="33"/>
      <c r="ES6" s="33"/>
      <c r="ET6" s="33"/>
      <c r="EU6" s="33"/>
      <c r="EV6" s="33"/>
      <c r="EW6" s="33"/>
      <c r="EX6" s="30"/>
      <c r="EY6" s="7">
        <f t="shared" si="3"/>
        <v>1</v>
      </c>
      <c r="FA6" s="195">
        <v>3</v>
      </c>
      <c r="FB6" s="190" t="s">
        <v>19</v>
      </c>
      <c r="FC6" s="179"/>
      <c r="FD6" s="179"/>
      <c r="FE6" s="178"/>
      <c r="FF6" s="178"/>
      <c r="FG6" s="179"/>
      <c r="FH6" s="178"/>
      <c r="FI6" s="237" t="s">
        <v>20</v>
      </c>
      <c r="FJ6" s="238"/>
      <c r="FK6" s="192" t="s">
        <v>21</v>
      </c>
      <c r="FL6" s="193"/>
      <c r="FM6" s="193"/>
      <c r="FN6" s="193"/>
      <c r="FO6" s="193"/>
      <c r="FP6" s="193"/>
      <c r="FQ6" s="193"/>
      <c r="FR6" s="194"/>
      <c r="FS6" s="179"/>
      <c r="FT6" s="237" t="s">
        <v>22</v>
      </c>
      <c r="FU6" s="238"/>
      <c r="FV6" s="192" t="s">
        <v>23</v>
      </c>
      <c r="FW6" s="193"/>
      <c r="FX6" s="193"/>
      <c r="FY6" s="193"/>
      <c r="FZ6" s="193"/>
      <c r="GA6" s="193"/>
      <c r="GB6" s="193"/>
      <c r="GC6" s="194"/>
      <c r="GD6" s="178"/>
      <c r="GE6" s="252"/>
      <c r="GF6" s="253"/>
      <c r="GG6" s="192"/>
      <c r="GH6" s="193"/>
      <c r="GI6" s="193"/>
      <c r="GJ6" s="193"/>
      <c r="GK6" s="193"/>
      <c r="GL6" s="193"/>
      <c r="GM6" s="193"/>
      <c r="GN6" s="194"/>
    </row>
    <row r="7" spans="1:196" ht="19.05" customHeight="1" x14ac:dyDescent="0.3">
      <c r="A7" s="170" t="str">
        <f>Ledenlijst!J5</f>
        <v>Deelkens Eddy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4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4"/>
      <c r="DG7" s="4"/>
      <c r="DH7" s="4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5"/>
      <c r="EQ7" s="33"/>
      <c r="ER7" s="33"/>
      <c r="ES7" s="34"/>
      <c r="ET7" s="33"/>
      <c r="EU7" s="33"/>
      <c r="EV7" s="33"/>
      <c r="EW7" s="33"/>
      <c r="EX7" s="29"/>
      <c r="EY7" s="7">
        <f t="shared" si="3"/>
        <v>0</v>
      </c>
      <c r="FA7" s="195">
        <v>4</v>
      </c>
      <c r="FB7" s="190" t="s">
        <v>24</v>
      </c>
      <c r="FC7" s="179"/>
      <c r="FD7" s="179"/>
      <c r="FE7" s="178"/>
      <c r="FF7" s="179"/>
      <c r="FG7" s="179"/>
      <c r="FH7" s="178"/>
      <c r="FI7" s="237" t="s">
        <v>25</v>
      </c>
      <c r="FJ7" s="238"/>
      <c r="FK7" s="192" t="s">
        <v>26</v>
      </c>
      <c r="FL7" s="193"/>
      <c r="FM7" s="193"/>
      <c r="FN7" s="193"/>
      <c r="FO7" s="193"/>
      <c r="FP7" s="193"/>
      <c r="FQ7" s="193"/>
      <c r="FR7" s="194"/>
      <c r="FS7" s="179"/>
      <c r="FT7" s="237" t="s">
        <v>27</v>
      </c>
      <c r="FU7" s="238"/>
      <c r="FV7" s="192" t="s">
        <v>28</v>
      </c>
      <c r="FW7" s="193"/>
      <c r="FX7" s="193"/>
      <c r="FY7" s="193"/>
      <c r="FZ7" s="193"/>
      <c r="GA7" s="193"/>
      <c r="GB7" s="193"/>
      <c r="GC7" s="194"/>
      <c r="GD7" s="178"/>
      <c r="GE7" s="252"/>
      <c r="GF7" s="253"/>
      <c r="GG7" s="192"/>
      <c r="GH7" s="193"/>
      <c r="GI7" s="193"/>
      <c r="GJ7" s="193"/>
      <c r="GK7" s="193"/>
      <c r="GL7" s="193"/>
      <c r="GM7" s="193"/>
      <c r="GN7" s="194"/>
    </row>
    <row r="8" spans="1:196" ht="19.05" customHeight="1" x14ac:dyDescent="0.3">
      <c r="A8" s="170" t="str">
        <f>Ledenlijst!J6</f>
        <v>Hamblok Henri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 t="s">
        <v>52</v>
      </c>
      <c r="V8" s="19"/>
      <c r="W8" s="19"/>
      <c r="X8" s="19"/>
      <c r="Y8" s="19"/>
      <c r="Z8" s="19" t="s">
        <v>37</v>
      </c>
      <c r="AA8" s="19"/>
      <c r="AB8" s="19" t="s">
        <v>52</v>
      </c>
      <c r="AC8" s="19"/>
      <c r="AD8" s="19"/>
      <c r="AE8" s="19"/>
      <c r="AF8" s="19"/>
      <c r="AG8" s="19" t="s">
        <v>37</v>
      </c>
      <c r="AH8" s="19"/>
      <c r="AI8" s="19"/>
      <c r="AJ8" s="19"/>
      <c r="AK8" s="19" t="s">
        <v>37</v>
      </c>
      <c r="AL8" s="19" t="s">
        <v>66</v>
      </c>
      <c r="AM8" s="19"/>
      <c r="AN8" s="19" t="s">
        <v>66</v>
      </c>
      <c r="AO8" s="19" t="s">
        <v>66</v>
      </c>
      <c r="AP8" s="19" t="s">
        <v>66</v>
      </c>
      <c r="AQ8" s="19" t="s">
        <v>66</v>
      </c>
      <c r="AR8" s="19" t="s">
        <v>66</v>
      </c>
      <c r="AS8" s="19" t="s">
        <v>66</v>
      </c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4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4"/>
      <c r="DG8" s="4"/>
      <c r="DH8" s="4"/>
      <c r="DI8" s="19"/>
      <c r="DJ8" s="19"/>
      <c r="DK8" s="19"/>
      <c r="DL8" s="19"/>
      <c r="DM8" s="19"/>
      <c r="DN8" s="19"/>
      <c r="DO8" s="19"/>
      <c r="DP8" s="92"/>
      <c r="DQ8" s="19"/>
      <c r="DR8" s="19"/>
      <c r="DS8" s="19"/>
      <c r="DT8" s="19"/>
      <c r="DU8" s="19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N8" s="33"/>
      <c r="EO8" s="33"/>
      <c r="EP8" s="36"/>
      <c r="EQ8" s="33"/>
      <c r="ER8" s="33"/>
      <c r="ES8" s="33"/>
      <c r="ET8" s="33"/>
      <c r="EU8" s="33"/>
      <c r="EV8" s="33"/>
      <c r="EW8" s="33"/>
      <c r="EX8" s="29"/>
      <c r="EY8" s="7">
        <f t="shared" si="3"/>
        <v>2</v>
      </c>
      <c r="FA8" s="195" t="s">
        <v>30</v>
      </c>
      <c r="FB8" s="190" t="s">
        <v>31</v>
      </c>
      <c r="FC8" s="179"/>
      <c r="FD8" s="179"/>
      <c r="FE8" s="178"/>
      <c r="FF8" s="179"/>
      <c r="FG8" s="191"/>
      <c r="FH8" s="178"/>
      <c r="FI8" s="237" t="s">
        <v>32</v>
      </c>
      <c r="FJ8" s="238"/>
      <c r="FK8" s="192" t="s">
        <v>33</v>
      </c>
      <c r="FL8" s="193"/>
      <c r="FM8" s="193"/>
      <c r="FN8" s="193"/>
      <c r="FO8" s="193"/>
      <c r="FP8" s="193"/>
      <c r="FQ8" s="193"/>
      <c r="FR8" s="194"/>
      <c r="FS8" s="179"/>
      <c r="FT8" s="237" t="s">
        <v>34</v>
      </c>
      <c r="FU8" s="238"/>
      <c r="FV8" s="192" t="s">
        <v>35</v>
      </c>
      <c r="FW8" s="193"/>
      <c r="FX8" s="193"/>
      <c r="FY8" s="193"/>
      <c r="FZ8" s="193"/>
      <c r="GA8" s="193"/>
      <c r="GB8" s="193"/>
      <c r="GC8" s="194"/>
      <c r="GD8" s="178"/>
      <c r="GE8" s="252"/>
      <c r="GF8" s="253"/>
      <c r="GG8" s="192"/>
      <c r="GH8" s="193"/>
      <c r="GI8" s="193"/>
      <c r="GJ8" s="193"/>
      <c r="GK8" s="193"/>
      <c r="GL8" s="193"/>
      <c r="GM8" s="193"/>
      <c r="GN8" s="194"/>
    </row>
    <row r="9" spans="1:196" ht="19.05" customHeight="1" x14ac:dyDescent="0.3">
      <c r="A9" s="170" t="str">
        <f>Ledenlijst!J7</f>
        <v>Kayar Mehmet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O9" s="19"/>
      <c r="AP9" s="19"/>
      <c r="AQ9" s="19" t="s">
        <v>52</v>
      </c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4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4"/>
      <c r="DG9" s="4"/>
      <c r="DH9" s="4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4"/>
      <c r="EQ9" s="33"/>
      <c r="ER9" s="33"/>
      <c r="ES9" s="33"/>
      <c r="ET9" s="33"/>
      <c r="EU9" s="33"/>
      <c r="EV9" s="33"/>
      <c r="EW9" s="33"/>
      <c r="EX9" s="29"/>
      <c r="EY9" s="7">
        <f t="shared" si="3"/>
        <v>1</v>
      </c>
      <c r="FA9" s="195" t="s">
        <v>38</v>
      </c>
      <c r="FB9" s="190" t="s">
        <v>39</v>
      </c>
      <c r="FC9" s="179"/>
      <c r="FD9" s="179"/>
      <c r="FE9" s="178"/>
      <c r="FF9" s="191"/>
      <c r="FG9" s="191"/>
      <c r="FH9" s="178"/>
      <c r="FI9" s="237" t="s">
        <v>40</v>
      </c>
      <c r="FJ9" s="238"/>
      <c r="FK9" s="192" t="s">
        <v>41</v>
      </c>
      <c r="FL9" s="193"/>
      <c r="FM9" s="193"/>
      <c r="FN9" s="193"/>
      <c r="FO9" s="193"/>
      <c r="FP9" s="193"/>
      <c r="FQ9" s="193"/>
      <c r="FR9" s="194"/>
      <c r="FS9" s="179"/>
      <c r="FT9" s="237" t="s">
        <v>42</v>
      </c>
      <c r="FU9" s="238"/>
      <c r="FV9" s="192" t="s">
        <v>43</v>
      </c>
      <c r="FW9" s="193"/>
      <c r="FX9" s="193"/>
      <c r="FY9" s="193"/>
      <c r="FZ9" s="193"/>
      <c r="GA9" s="193"/>
      <c r="GB9" s="193"/>
      <c r="GC9" s="194"/>
      <c r="GD9" s="178"/>
      <c r="GE9" s="252"/>
      <c r="GF9" s="253"/>
      <c r="GG9" s="192"/>
      <c r="GH9" s="193"/>
      <c r="GI9" s="193"/>
      <c r="GJ9" s="193"/>
      <c r="GK9" s="193"/>
      <c r="GL9" s="193"/>
      <c r="GM9" s="193"/>
      <c r="GN9" s="194"/>
    </row>
    <row r="10" spans="1:196" ht="19.05" customHeight="1" x14ac:dyDescent="0.3">
      <c r="A10" s="170" t="str">
        <f>Ledenlijst!J8</f>
        <v>Kemps Freddy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4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4"/>
      <c r="DG10" s="4"/>
      <c r="DH10" s="4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N10" s="33"/>
      <c r="EO10" s="33"/>
      <c r="EP10" s="35"/>
      <c r="EQ10" s="34"/>
      <c r="ER10" s="33"/>
      <c r="ES10" s="33"/>
      <c r="ET10" s="33"/>
      <c r="EU10" s="33"/>
      <c r="EV10" s="33"/>
      <c r="EW10" s="33"/>
      <c r="EX10" s="29"/>
      <c r="EY10" s="7">
        <f t="shared" si="3"/>
        <v>0</v>
      </c>
      <c r="FA10" s="46" t="s">
        <v>37</v>
      </c>
      <c r="FB10" s="196" t="s">
        <v>46</v>
      </c>
      <c r="FC10" s="179"/>
      <c r="FD10" s="179"/>
      <c r="FE10" s="178"/>
      <c r="FF10" s="178"/>
      <c r="FG10" s="191"/>
      <c r="FH10" s="178"/>
      <c r="FI10" s="237" t="s">
        <v>47</v>
      </c>
      <c r="FJ10" s="238"/>
      <c r="FK10" s="192" t="s">
        <v>48</v>
      </c>
      <c r="FL10" s="193"/>
      <c r="FM10" s="193"/>
      <c r="FN10" s="193"/>
      <c r="FO10" s="193"/>
      <c r="FP10" s="193"/>
      <c r="FQ10" s="193"/>
      <c r="FR10" s="194"/>
      <c r="FS10" s="179"/>
      <c r="FT10" s="237" t="s">
        <v>49</v>
      </c>
      <c r="FU10" s="238"/>
      <c r="FV10" s="192" t="s">
        <v>50</v>
      </c>
      <c r="FW10" s="193"/>
      <c r="FX10" s="193"/>
      <c r="FY10" s="193"/>
      <c r="FZ10" s="193"/>
      <c r="GA10" s="193"/>
      <c r="GB10" s="193"/>
      <c r="GC10" s="194"/>
      <c r="GD10" s="178"/>
      <c r="GE10" s="252"/>
      <c r="GF10" s="253"/>
      <c r="GG10" s="192"/>
      <c r="GH10" s="193"/>
      <c r="GI10" s="193"/>
      <c r="GJ10" s="193"/>
      <c r="GK10" s="193"/>
      <c r="GL10" s="193"/>
      <c r="GM10" s="193"/>
      <c r="GN10" s="194"/>
    </row>
    <row r="11" spans="1:196" ht="19.05" customHeight="1" x14ac:dyDescent="0.3">
      <c r="A11" s="170" t="str">
        <f>Ledenlijst!J9</f>
        <v>Kuyken Leo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 t="s">
        <v>37</v>
      </c>
      <c r="U11" s="19"/>
      <c r="V11" s="19"/>
      <c r="W11" s="19"/>
      <c r="X11" s="19"/>
      <c r="Y11" s="19"/>
      <c r="Z11" s="19" t="s">
        <v>37</v>
      </c>
      <c r="AA11" s="19"/>
      <c r="AB11" s="19"/>
      <c r="AC11" s="19" t="s">
        <v>52</v>
      </c>
      <c r="AD11" s="19"/>
      <c r="AE11" s="19"/>
      <c r="AF11" s="19"/>
      <c r="AG11" s="19"/>
      <c r="AH11" s="19"/>
      <c r="AI11" s="19"/>
      <c r="AJ11" s="19"/>
      <c r="AK11" s="19" t="s">
        <v>52</v>
      </c>
      <c r="AL11" s="19"/>
      <c r="AM11" s="19"/>
      <c r="AN11" s="19" t="s">
        <v>37</v>
      </c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4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4"/>
      <c r="DG11" s="4"/>
      <c r="DH11" s="4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33"/>
      <c r="EX11" s="29"/>
      <c r="EY11" s="7">
        <f t="shared" si="3"/>
        <v>2</v>
      </c>
      <c r="FA11" s="45" t="s">
        <v>53</v>
      </c>
      <c r="FB11" s="196" t="s">
        <v>54</v>
      </c>
      <c r="FC11" s="191"/>
      <c r="FD11" s="179"/>
      <c r="FE11" s="178"/>
      <c r="FF11" s="178"/>
      <c r="FG11" s="191"/>
      <c r="FH11" s="178"/>
      <c r="FI11" s="237" t="s">
        <v>61</v>
      </c>
      <c r="FJ11" s="238"/>
      <c r="FK11" s="192" t="s">
        <v>62</v>
      </c>
      <c r="FL11" s="193"/>
      <c r="FM11" s="193"/>
      <c r="FN11" s="193"/>
      <c r="FO11" s="193"/>
      <c r="FP11" s="193"/>
      <c r="FQ11" s="193"/>
      <c r="FR11" s="194"/>
      <c r="FS11" s="179"/>
      <c r="FT11" s="237" t="s">
        <v>57</v>
      </c>
      <c r="FU11" s="238"/>
      <c r="FV11" s="192" t="s">
        <v>58</v>
      </c>
      <c r="FW11" s="193"/>
      <c r="FX11" s="193"/>
      <c r="FY11" s="193"/>
      <c r="FZ11" s="193"/>
      <c r="GA11" s="193"/>
      <c r="GB11" s="193"/>
      <c r="GC11" s="194"/>
      <c r="GD11" s="178"/>
      <c r="GE11" s="252"/>
      <c r="GF11" s="253"/>
      <c r="GG11" s="192"/>
      <c r="GH11" s="193"/>
      <c r="GI11" s="193"/>
      <c r="GJ11" s="193"/>
      <c r="GK11" s="193"/>
      <c r="GL11" s="193"/>
      <c r="GM11" s="193"/>
      <c r="GN11" s="194"/>
    </row>
    <row r="12" spans="1:196" ht="19.05" customHeight="1" x14ac:dyDescent="0.3">
      <c r="A12" s="170" t="str">
        <f>Ledenlijst!J10</f>
        <v>Leuse Dieter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 t="s">
        <v>525</v>
      </c>
      <c r="M12" s="19"/>
      <c r="N12" s="19"/>
      <c r="O12" s="19"/>
      <c r="P12" s="19" t="s">
        <v>525</v>
      </c>
      <c r="Q12" s="19"/>
      <c r="R12" s="19"/>
      <c r="S12" s="19" t="s">
        <v>525</v>
      </c>
      <c r="T12" s="19"/>
      <c r="U12" s="19"/>
      <c r="V12" s="19"/>
      <c r="W12" s="19"/>
      <c r="X12" s="19" t="s">
        <v>525</v>
      </c>
      <c r="Y12" s="19"/>
      <c r="Z12" s="19"/>
      <c r="AA12" s="19"/>
      <c r="AB12" s="19"/>
      <c r="AC12" s="19"/>
      <c r="AD12" s="19" t="s">
        <v>525</v>
      </c>
      <c r="AE12" s="19"/>
      <c r="AF12" s="19"/>
      <c r="AG12" s="19" t="s">
        <v>525</v>
      </c>
      <c r="AH12" s="19"/>
      <c r="AI12" s="19"/>
      <c r="AJ12" s="19"/>
      <c r="AK12" s="19" t="s">
        <v>525</v>
      </c>
      <c r="AL12" s="19"/>
      <c r="AM12" s="19"/>
      <c r="AN12" s="19" t="s">
        <v>525</v>
      </c>
      <c r="AO12" s="19"/>
      <c r="AP12" s="19"/>
      <c r="AQ12" s="19"/>
      <c r="AR12" s="19" t="s">
        <v>525</v>
      </c>
      <c r="AS12" s="19"/>
      <c r="AT12" s="19"/>
      <c r="AU12" s="19" t="s">
        <v>525</v>
      </c>
      <c r="AV12" s="19"/>
      <c r="AW12" s="19"/>
      <c r="AX12" s="19"/>
      <c r="AY12" s="19" t="s">
        <v>525</v>
      </c>
      <c r="AZ12" s="19"/>
      <c r="BA12" s="19"/>
      <c r="BB12" s="19" t="s">
        <v>525</v>
      </c>
      <c r="BC12" s="19"/>
      <c r="BD12" s="19"/>
      <c r="BE12" s="19"/>
      <c r="BF12" s="19"/>
      <c r="BG12" s="19" t="s">
        <v>525</v>
      </c>
      <c r="BH12" s="19"/>
      <c r="BI12" s="19" t="s">
        <v>525</v>
      </c>
      <c r="BJ12" s="19"/>
      <c r="BK12" s="19"/>
      <c r="BL12" s="19"/>
      <c r="BM12" s="19" t="s">
        <v>525</v>
      </c>
      <c r="BN12" s="19"/>
      <c r="BO12" s="19"/>
      <c r="BP12" s="19" t="s">
        <v>525</v>
      </c>
      <c r="BQ12" s="19"/>
      <c r="BR12" s="19"/>
      <c r="BS12" s="19"/>
      <c r="BT12" s="19" t="s">
        <v>525</v>
      </c>
      <c r="BU12" s="19"/>
      <c r="BV12" s="19"/>
      <c r="BW12" s="19" t="s">
        <v>525</v>
      </c>
      <c r="BX12" s="19"/>
      <c r="BY12" s="19"/>
      <c r="BZ12" s="19"/>
      <c r="CA12" s="19" t="s">
        <v>525</v>
      </c>
      <c r="CB12" s="19"/>
      <c r="CC12" s="19"/>
      <c r="CD12" s="19" t="s">
        <v>525</v>
      </c>
      <c r="CE12" s="19"/>
      <c r="CF12" s="19"/>
      <c r="CG12" s="19"/>
      <c r="CH12" s="19" t="s">
        <v>525</v>
      </c>
      <c r="CI12" s="19"/>
      <c r="CJ12" s="19"/>
      <c r="CK12" s="19"/>
      <c r="CL12" s="19" t="s">
        <v>525</v>
      </c>
      <c r="CM12" s="19"/>
      <c r="CN12" s="19"/>
      <c r="CO12" s="19" t="s">
        <v>525</v>
      </c>
      <c r="CP12" s="19"/>
      <c r="CQ12" s="19"/>
      <c r="CR12" s="19" t="s">
        <v>525</v>
      </c>
      <c r="CS12" s="19"/>
      <c r="CT12" s="19"/>
      <c r="CU12" s="19"/>
      <c r="CV12" s="19" t="s">
        <v>525</v>
      </c>
      <c r="CW12" s="19"/>
      <c r="CX12" s="19"/>
      <c r="CY12" s="19" t="s">
        <v>525</v>
      </c>
      <c r="CZ12" s="19"/>
      <c r="DA12" s="19"/>
      <c r="DB12" s="19"/>
      <c r="DC12" s="19" t="s">
        <v>525</v>
      </c>
      <c r="DD12" s="19"/>
      <c r="DE12" s="19"/>
      <c r="DF12" s="19" t="s">
        <v>525</v>
      </c>
      <c r="DG12" s="19"/>
      <c r="DH12" s="19"/>
      <c r="DI12" s="19"/>
      <c r="DJ12" s="19" t="s">
        <v>525</v>
      </c>
      <c r="DK12" s="19"/>
      <c r="DL12" s="92"/>
      <c r="DM12" s="19" t="s">
        <v>525</v>
      </c>
      <c r="DN12" s="19"/>
      <c r="DO12" s="19"/>
      <c r="DP12" s="19"/>
      <c r="DQ12" s="19" t="s">
        <v>525</v>
      </c>
      <c r="DR12" s="19"/>
      <c r="DS12" s="19"/>
      <c r="DT12" s="19" t="s">
        <v>525</v>
      </c>
      <c r="DU12" s="19"/>
      <c r="DV12" s="19"/>
      <c r="DW12" s="19"/>
      <c r="DX12" s="19" t="s">
        <v>525</v>
      </c>
      <c r="DY12" s="33"/>
      <c r="DZ12" s="33"/>
      <c r="EA12" s="19" t="s">
        <v>525</v>
      </c>
      <c r="EB12" s="19"/>
      <c r="EC12" s="19"/>
      <c r="ED12" s="19"/>
      <c r="EE12" s="19" t="s">
        <v>525</v>
      </c>
      <c r="EF12" s="33"/>
      <c r="EG12" s="33"/>
      <c r="EH12" s="19" t="s">
        <v>525</v>
      </c>
      <c r="EI12" s="19"/>
      <c r="EJ12" s="19"/>
      <c r="EK12" s="19"/>
      <c r="EL12" s="19" t="s">
        <v>525</v>
      </c>
      <c r="EM12" s="33"/>
      <c r="EN12" s="33"/>
      <c r="EO12" s="19" t="s">
        <v>525</v>
      </c>
      <c r="EP12" s="19"/>
      <c r="EQ12" s="19"/>
      <c r="ER12" s="19"/>
      <c r="ES12" s="19" t="s">
        <v>525</v>
      </c>
      <c r="ET12" s="33"/>
      <c r="EU12" s="33"/>
      <c r="EV12" s="19" t="s">
        <v>525</v>
      </c>
      <c r="EW12" s="33"/>
      <c r="EX12" s="19"/>
      <c r="EY12" s="7">
        <f t="shared" si="3"/>
        <v>0</v>
      </c>
      <c r="FA12" s="47" t="s">
        <v>52</v>
      </c>
      <c r="FB12" s="190" t="s">
        <v>60</v>
      </c>
      <c r="FC12" s="179"/>
      <c r="FD12" s="179"/>
      <c r="FE12" s="178"/>
      <c r="FF12" s="191"/>
      <c r="FG12" s="178"/>
      <c r="FH12" s="178"/>
      <c r="FI12" s="237" t="s">
        <v>68</v>
      </c>
      <c r="FJ12" s="238"/>
      <c r="FK12" s="192" t="s">
        <v>69</v>
      </c>
      <c r="FL12" s="193"/>
      <c r="FM12" s="193"/>
      <c r="FN12" s="193"/>
      <c r="FO12" s="193"/>
      <c r="FP12" s="193"/>
      <c r="FQ12" s="193"/>
      <c r="FR12" s="194"/>
      <c r="FS12" s="179"/>
      <c r="FT12" s="237" t="s">
        <v>63</v>
      </c>
      <c r="FU12" s="238"/>
      <c r="FV12" s="192" t="s">
        <v>64</v>
      </c>
      <c r="FW12" s="193"/>
      <c r="FX12" s="193"/>
      <c r="FY12" s="193"/>
      <c r="FZ12" s="193"/>
      <c r="GA12" s="193"/>
      <c r="GB12" s="193"/>
      <c r="GC12" s="194"/>
      <c r="GD12" s="178"/>
      <c r="GE12" s="252"/>
      <c r="GF12" s="253"/>
      <c r="GG12" s="192"/>
      <c r="GH12" s="193"/>
      <c r="GI12" s="193"/>
      <c r="GJ12" s="193"/>
      <c r="GK12" s="193"/>
      <c r="GL12" s="193"/>
      <c r="GM12" s="193"/>
      <c r="GN12" s="194"/>
    </row>
    <row r="13" spans="1:196" ht="19.05" customHeight="1" x14ac:dyDescent="0.3">
      <c r="A13" s="170" t="str">
        <f>Ledenlijst!J11</f>
        <v>Lodewijks Ferdinand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 t="s">
        <v>52</v>
      </c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4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29"/>
      <c r="ED13" s="19"/>
      <c r="EE13" s="19"/>
      <c r="EF13" s="19"/>
      <c r="EG13" s="19"/>
      <c r="EH13" s="19"/>
      <c r="EI13" s="19"/>
      <c r="EJ13" s="29"/>
      <c r="EK13" s="19"/>
      <c r="EL13" s="19"/>
      <c r="EM13" s="19"/>
      <c r="EN13" s="19"/>
      <c r="EO13" s="38"/>
      <c r="EP13" s="19"/>
      <c r="EQ13" s="29"/>
      <c r="ER13" s="19"/>
      <c r="ES13" s="19"/>
      <c r="ET13" s="19"/>
      <c r="EU13" s="19"/>
      <c r="EV13" s="19"/>
      <c r="EW13" s="33"/>
      <c r="EX13" s="29"/>
      <c r="EY13" s="7">
        <f t="shared" si="3"/>
        <v>1</v>
      </c>
      <c r="FA13" s="197" t="s">
        <v>66</v>
      </c>
      <c r="FB13" s="190" t="s">
        <v>67</v>
      </c>
      <c r="FC13" s="179"/>
      <c r="FD13" s="178"/>
      <c r="FE13" s="178"/>
      <c r="FF13" s="191"/>
      <c r="FG13" s="178"/>
      <c r="FH13" s="178"/>
      <c r="FI13" s="237" t="s">
        <v>73</v>
      </c>
      <c r="FJ13" s="238"/>
      <c r="FK13" s="192" t="s">
        <v>74</v>
      </c>
      <c r="FL13" s="193"/>
      <c r="FM13" s="193"/>
      <c r="FN13" s="193"/>
      <c r="FO13" s="193"/>
      <c r="FP13" s="193"/>
      <c r="FQ13" s="193"/>
      <c r="FR13" s="194"/>
      <c r="FS13" s="179"/>
      <c r="FT13" s="237" t="s">
        <v>70</v>
      </c>
      <c r="FU13" s="238"/>
      <c r="FV13" s="192" t="s">
        <v>71</v>
      </c>
      <c r="FW13" s="193"/>
      <c r="FX13" s="193"/>
      <c r="FY13" s="193"/>
      <c r="FZ13" s="193"/>
      <c r="GA13" s="193"/>
      <c r="GB13" s="193"/>
      <c r="GC13" s="194"/>
      <c r="GD13" s="178"/>
      <c r="GE13" s="252"/>
      <c r="GF13" s="253"/>
      <c r="GG13" s="192"/>
      <c r="GH13" s="193"/>
      <c r="GI13" s="193"/>
      <c r="GJ13" s="193"/>
      <c r="GK13" s="193"/>
      <c r="GL13" s="193"/>
      <c r="GM13" s="193"/>
      <c r="GN13" s="194"/>
    </row>
    <row r="14" spans="1:196" ht="19.05" customHeight="1" x14ac:dyDescent="0.3">
      <c r="A14" s="170" t="str">
        <f>Ledenlijst!J12</f>
        <v>Loots Ludo</v>
      </c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4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92"/>
      <c r="DD14" s="19"/>
      <c r="DE14" s="19"/>
      <c r="DF14" s="4"/>
      <c r="DG14" s="4"/>
      <c r="DH14" s="4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6"/>
      <c r="ES14" s="33"/>
      <c r="ET14" s="33"/>
      <c r="EU14" s="33"/>
      <c r="EV14" s="39"/>
      <c r="EW14" s="33"/>
      <c r="EX14" s="33"/>
      <c r="EY14" s="7">
        <f t="shared" si="3"/>
        <v>0</v>
      </c>
      <c r="FA14" s="12"/>
      <c r="FB14" s="178"/>
      <c r="FC14" s="178"/>
      <c r="FD14" s="178"/>
      <c r="FE14" s="178"/>
      <c r="FF14" s="191"/>
      <c r="FG14" s="178"/>
      <c r="FH14" s="178"/>
      <c r="FI14" s="237" t="s">
        <v>78</v>
      </c>
      <c r="FJ14" s="238"/>
      <c r="FK14" s="192" t="s">
        <v>79</v>
      </c>
      <c r="FL14" s="193"/>
      <c r="FM14" s="193"/>
      <c r="FN14" s="193"/>
      <c r="FO14" s="193"/>
      <c r="FP14" s="193"/>
      <c r="FQ14" s="193"/>
      <c r="FR14" s="194"/>
      <c r="FS14" s="179"/>
      <c r="FT14" s="237" t="s">
        <v>75</v>
      </c>
      <c r="FU14" s="238"/>
      <c r="FV14" s="192" t="s">
        <v>76</v>
      </c>
      <c r="FW14" s="193"/>
      <c r="FX14" s="193"/>
      <c r="FY14" s="193"/>
      <c r="FZ14" s="193"/>
      <c r="GA14" s="193"/>
      <c r="GB14" s="193"/>
      <c r="GC14" s="194"/>
      <c r="GD14" s="178"/>
      <c r="GE14" s="252"/>
      <c r="GF14" s="253"/>
      <c r="GG14" s="192"/>
      <c r="GH14" s="193"/>
      <c r="GI14" s="193"/>
      <c r="GJ14" s="193"/>
      <c r="GK14" s="193"/>
      <c r="GL14" s="193"/>
      <c r="GM14" s="193"/>
      <c r="GN14" s="194"/>
    </row>
    <row r="15" spans="1:196" ht="19.05" customHeight="1" x14ac:dyDescent="0.3">
      <c r="A15" s="170" t="str">
        <f>Ledenlijst!J13</f>
        <v>Mandiau Luc</v>
      </c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4"/>
      <c r="CE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4"/>
      <c r="DG15" s="4"/>
      <c r="DH15" s="4"/>
      <c r="DI15" s="19"/>
      <c r="DJ15" s="19"/>
      <c r="DK15" s="19"/>
      <c r="DL15" s="92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6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7">
        <f t="shared" si="3"/>
        <v>0</v>
      </c>
      <c r="FA15" s="48" t="s">
        <v>45</v>
      </c>
      <c r="FB15" s="190" t="s">
        <v>77</v>
      </c>
      <c r="FC15" s="178"/>
      <c r="FD15" s="179"/>
      <c r="FE15" s="178"/>
      <c r="FF15" s="178"/>
      <c r="FG15" s="178"/>
      <c r="FH15" s="178"/>
      <c r="FI15" s="237" t="s">
        <v>82</v>
      </c>
      <c r="FJ15" s="238"/>
      <c r="FK15" s="192" t="s">
        <v>83</v>
      </c>
      <c r="FL15" s="193"/>
      <c r="FM15" s="193"/>
      <c r="FN15" s="193"/>
      <c r="FO15" s="193"/>
      <c r="FP15" s="193"/>
      <c r="FQ15" s="193"/>
      <c r="FR15" s="194"/>
      <c r="FS15" s="179"/>
      <c r="FT15" s="237" t="s">
        <v>80</v>
      </c>
      <c r="FU15" s="238"/>
      <c r="FV15" s="192" t="s">
        <v>81</v>
      </c>
      <c r="FW15" s="193"/>
      <c r="FX15" s="193"/>
      <c r="FY15" s="193"/>
      <c r="FZ15" s="193"/>
      <c r="GA15" s="193"/>
      <c r="GB15" s="193"/>
      <c r="GC15" s="194"/>
      <c r="GD15" s="178"/>
      <c r="GE15" s="252"/>
      <c r="GF15" s="253"/>
      <c r="GG15" s="192"/>
      <c r="GH15" s="193"/>
      <c r="GI15" s="193"/>
      <c r="GJ15" s="193"/>
      <c r="GK15" s="193"/>
      <c r="GL15" s="193"/>
      <c r="GM15" s="193"/>
      <c r="GN15" s="194"/>
    </row>
    <row r="16" spans="1:196" ht="19.05" customHeight="1" x14ac:dyDescent="0.3">
      <c r="A16" s="170" t="str">
        <f>Ledenlijst!J14</f>
        <v>Mannaerts Jos</v>
      </c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4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4"/>
      <c r="DG16" s="4"/>
      <c r="DH16" s="4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33"/>
      <c r="DZ16" s="33"/>
      <c r="EA16" s="33"/>
      <c r="EB16" s="33"/>
      <c r="ED16" s="33"/>
      <c r="EE16" s="33"/>
      <c r="EF16" s="36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6"/>
      <c r="ER16" s="33"/>
      <c r="ES16" s="34"/>
      <c r="ET16" s="33"/>
      <c r="EU16" s="33"/>
      <c r="EV16" s="33"/>
      <c r="EW16" s="33"/>
      <c r="EX16" s="33"/>
      <c r="EY16" s="7">
        <f t="shared" si="3"/>
        <v>0</v>
      </c>
      <c r="EZ16" s="7"/>
      <c r="FA16" s="178"/>
      <c r="FB16" s="178"/>
      <c r="FC16" s="178"/>
      <c r="FD16" s="178"/>
      <c r="FE16" s="178"/>
      <c r="FF16" s="178"/>
      <c r="FG16" s="178"/>
      <c r="FH16" s="178"/>
      <c r="FI16" s="237" t="s">
        <v>279</v>
      </c>
      <c r="FJ16" s="238"/>
      <c r="FK16" s="192" t="s">
        <v>84</v>
      </c>
      <c r="FL16" s="193"/>
      <c r="FM16" s="193"/>
      <c r="FN16" s="193"/>
      <c r="FO16" s="193"/>
      <c r="FP16" s="193"/>
      <c r="FQ16" s="193"/>
      <c r="FR16" s="194"/>
      <c r="FS16" s="179"/>
      <c r="FT16" s="237" t="s">
        <v>72</v>
      </c>
      <c r="FU16" s="238"/>
      <c r="FV16" s="192" t="s">
        <v>84</v>
      </c>
      <c r="FW16" s="193"/>
      <c r="FX16" s="193"/>
      <c r="FY16" s="193"/>
      <c r="FZ16" s="193"/>
      <c r="GA16" s="193"/>
      <c r="GB16" s="193"/>
      <c r="GC16" s="194"/>
      <c r="GD16" s="178"/>
      <c r="GE16" s="252"/>
      <c r="GF16" s="253"/>
      <c r="GG16" s="192"/>
      <c r="GH16" s="193"/>
      <c r="GI16" s="193"/>
      <c r="GJ16" s="193"/>
      <c r="GK16" s="193"/>
      <c r="GL16" s="193"/>
      <c r="GM16" s="193"/>
      <c r="GN16" s="194"/>
    </row>
    <row r="17" spans="1:214" ht="19.05" customHeight="1" x14ac:dyDescent="0.3">
      <c r="A17" s="170" t="str">
        <f>Ledenlijst!J15</f>
        <v>Pol Pim</v>
      </c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 t="s">
        <v>540</v>
      </c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4"/>
      <c r="CE17" s="19"/>
      <c r="CF17" s="19"/>
      <c r="CG17" s="19"/>
      <c r="CH17" s="19"/>
      <c r="CI17" s="19"/>
      <c r="CJ17" s="19"/>
      <c r="CK17" s="19"/>
      <c r="CL17" s="19"/>
      <c r="CM17" s="19"/>
      <c r="CN17" s="19"/>
      <c r="CO17" s="19"/>
      <c r="CP17" s="19"/>
      <c r="CQ17" s="19"/>
      <c r="CR17" s="19"/>
      <c r="CS17" s="19"/>
      <c r="CT17" s="19"/>
      <c r="CU17" s="19"/>
      <c r="CV17" s="19"/>
      <c r="CW17" s="19"/>
      <c r="CX17" s="19"/>
      <c r="CY17" s="19"/>
      <c r="CZ17" s="19"/>
      <c r="DA17" s="19"/>
      <c r="DB17" s="19"/>
      <c r="DC17" s="19"/>
      <c r="DD17" s="19"/>
      <c r="DE17" s="19"/>
      <c r="DF17" s="4"/>
      <c r="DG17" s="4"/>
      <c r="DH17" s="4"/>
      <c r="DI17" s="19"/>
      <c r="DJ17" s="19"/>
      <c r="DK17" s="19"/>
      <c r="DL17" s="19"/>
      <c r="DM17" s="19"/>
      <c r="DN17" s="19"/>
      <c r="DO17" s="19"/>
      <c r="DP17" s="19"/>
      <c r="DQ17" s="19"/>
      <c r="DR17" s="19"/>
      <c r="DS17" s="19"/>
      <c r="DT17" s="19"/>
      <c r="DU17" s="19"/>
      <c r="DV17" s="19"/>
      <c r="DW17" s="19"/>
      <c r="DX17" s="19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6"/>
      <c r="EK17" s="33"/>
      <c r="EL17" s="33"/>
      <c r="EM17" s="33"/>
      <c r="EN17" s="33"/>
      <c r="EO17" s="38"/>
      <c r="EP17" s="33"/>
      <c r="EQ17" s="33"/>
      <c r="ER17" s="41"/>
      <c r="ES17" s="33"/>
      <c r="ET17" s="33"/>
      <c r="EU17" s="33"/>
      <c r="EV17" s="33"/>
      <c r="EW17" s="33"/>
      <c r="EX17" s="29"/>
      <c r="EY17" s="7">
        <f t="shared" si="3"/>
        <v>1</v>
      </c>
      <c r="EZ17" s="7"/>
      <c r="FA17" s="178"/>
      <c r="FB17" s="178"/>
      <c r="FC17" s="178"/>
      <c r="FD17" s="178"/>
      <c r="FE17" s="178"/>
      <c r="FF17" s="178"/>
      <c r="FG17" s="178"/>
      <c r="FH17" s="178"/>
      <c r="FI17" s="237" t="s">
        <v>85</v>
      </c>
      <c r="FJ17" s="238"/>
      <c r="FK17" s="192" t="s">
        <v>86</v>
      </c>
      <c r="FL17" s="193"/>
      <c r="FM17" s="193"/>
      <c r="FN17" s="193"/>
      <c r="FO17" s="193"/>
      <c r="FP17" s="193"/>
      <c r="FQ17" s="193"/>
      <c r="FR17" s="194"/>
      <c r="FS17" s="178"/>
      <c r="FT17" s="237"/>
      <c r="FU17" s="238"/>
      <c r="FV17" s="192"/>
      <c r="FW17" s="193"/>
      <c r="FX17" s="193"/>
      <c r="FY17" s="193"/>
      <c r="FZ17" s="193"/>
      <c r="GA17" s="193"/>
      <c r="GB17" s="193"/>
      <c r="GC17" s="194"/>
      <c r="GD17" s="178"/>
      <c r="GE17" s="252"/>
      <c r="GF17" s="253"/>
      <c r="GG17" s="192"/>
      <c r="GH17" s="193"/>
      <c r="GI17" s="193"/>
      <c r="GJ17" s="193"/>
      <c r="GK17" s="193"/>
      <c r="GL17" s="193"/>
      <c r="GM17" s="193"/>
      <c r="GN17" s="194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</row>
    <row r="18" spans="1:214" ht="19.05" customHeight="1" x14ac:dyDescent="0.3">
      <c r="A18" s="170" t="str">
        <f>Ledenlijst!J16</f>
        <v>Slegers Eddie</v>
      </c>
      <c r="B18" s="19"/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4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4"/>
      <c r="DG18" s="4"/>
      <c r="DH18" s="4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33"/>
      <c r="DV18" s="33"/>
      <c r="DW18" s="33"/>
      <c r="DX18" s="33"/>
      <c r="DY18" s="19"/>
      <c r="DZ18" s="19"/>
      <c r="EA18" s="33"/>
      <c r="EB18" s="33"/>
      <c r="EC18" s="33"/>
      <c r="ED18" s="33"/>
      <c r="EE18" s="33"/>
      <c r="EF18" s="19"/>
      <c r="EG18" s="19"/>
      <c r="EH18" s="33"/>
      <c r="EI18" s="33"/>
      <c r="EJ18" s="33"/>
      <c r="EK18" s="33"/>
      <c r="EL18" s="33"/>
      <c r="EM18" s="19"/>
      <c r="EN18" s="19"/>
      <c r="EO18" s="33"/>
      <c r="EP18" s="33"/>
      <c r="EQ18" s="33"/>
      <c r="ER18" s="33"/>
      <c r="ES18" s="33"/>
      <c r="ET18" s="19"/>
      <c r="EU18" s="19"/>
      <c r="EV18" s="33"/>
      <c r="EW18" s="33"/>
      <c r="EX18" s="29"/>
      <c r="EY18" s="7">
        <f t="shared" si="3"/>
        <v>0</v>
      </c>
      <c r="EZ18" s="12"/>
      <c r="FA18" s="208"/>
      <c r="FB18" s="208"/>
      <c r="FC18" s="208"/>
      <c r="FD18" s="208"/>
      <c r="FE18" s="1"/>
      <c r="FF18" s="1"/>
      <c r="FG18" s="1"/>
      <c r="FH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</row>
    <row r="19" spans="1:214" ht="19.05" customHeight="1" x14ac:dyDescent="0.3">
      <c r="A19" s="170" t="str">
        <f>Ledenlijst!J17</f>
        <v>Smeets Willy</v>
      </c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 t="s">
        <v>52</v>
      </c>
      <c r="V19" s="19"/>
      <c r="W19" s="19"/>
      <c r="X19" s="19"/>
      <c r="Y19" s="19"/>
      <c r="Z19" s="19"/>
      <c r="AA19" s="19" t="s">
        <v>37</v>
      </c>
      <c r="AB19" s="19"/>
      <c r="AC19" s="19"/>
      <c r="AD19" s="19"/>
      <c r="AE19" s="19"/>
      <c r="AF19" s="19"/>
      <c r="AG19" s="19"/>
      <c r="AH19" s="19"/>
      <c r="AI19" s="19" t="s">
        <v>37</v>
      </c>
      <c r="AJ19" s="19"/>
      <c r="AK19" s="19"/>
      <c r="AL19" s="19"/>
      <c r="AM19" s="19"/>
      <c r="AN19" s="19" t="s">
        <v>37</v>
      </c>
      <c r="AO19" s="19" t="s">
        <v>52</v>
      </c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4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4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4"/>
      <c r="DG19" s="4"/>
      <c r="DH19" s="4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29"/>
      <c r="EY19" s="7">
        <f t="shared" si="3"/>
        <v>2</v>
      </c>
      <c r="EZ19" s="12"/>
      <c r="FA19" s="208"/>
      <c r="FB19" s="208"/>
      <c r="FC19" s="208"/>
      <c r="FD19" s="208"/>
      <c r="FE19" s="1"/>
      <c r="FF19" s="1"/>
      <c r="FG19" s="1"/>
      <c r="FH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</row>
    <row r="20" spans="1:214" ht="19.05" customHeight="1" x14ac:dyDescent="0.3">
      <c r="A20" s="170" t="str">
        <f>Ledenlijst!J18</f>
        <v>Steenhuysen Patricia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5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29"/>
      <c r="DZ20" s="29"/>
      <c r="EA20" s="29"/>
      <c r="EB20" s="29"/>
      <c r="EC20" s="29"/>
      <c r="ED20" s="29"/>
      <c r="EE20" s="29"/>
      <c r="EF20" s="29"/>
      <c r="EG20" s="29"/>
      <c r="EH20" s="29"/>
      <c r="EI20" s="29"/>
      <c r="EJ20" s="29"/>
      <c r="EK20" s="29"/>
      <c r="EL20" s="29"/>
      <c r="EM20" s="29"/>
      <c r="EN20" s="29"/>
      <c r="EO20" s="29"/>
      <c r="EP20" s="29"/>
      <c r="EQ20" s="29"/>
      <c r="ER20" s="29"/>
      <c r="ES20" s="29"/>
      <c r="ET20" s="29"/>
      <c r="EU20" s="29"/>
      <c r="EV20" s="29"/>
      <c r="EW20" s="33"/>
      <c r="EX20" s="29"/>
      <c r="EY20" s="7">
        <f t="shared" si="3"/>
        <v>0</v>
      </c>
      <c r="EZ20" s="12"/>
      <c r="FA20" s="208"/>
      <c r="FB20" s="208"/>
      <c r="FC20" s="208"/>
      <c r="FD20" s="208"/>
      <c r="FE20" s="1"/>
      <c r="FF20" s="1"/>
      <c r="FG20" s="1"/>
      <c r="FH20" s="1"/>
      <c r="FI20" s="1"/>
      <c r="FJ20" s="1"/>
      <c r="FK20" s="1"/>
      <c r="FL20" s="1"/>
      <c r="FM20" s="1"/>
      <c r="FN20" s="1"/>
      <c r="FO20" s="1"/>
      <c r="FP20" s="1"/>
      <c r="FQ20" s="1"/>
      <c r="FR20" s="1"/>
      <c r="FS20" s="1"/>
      <c r="FT20" s="1"/>
      <c r="FU20" s="1"/>
      <c r="FV20" s="1"/>
      <c r="FW20" s="1"/>
      <c r="FX20" s="1"/>
      <c r="FY20" s="1"/>
      <c r="FZ20" s="1"/>
      <c r="GA20" s="1"/>
      <c r="GB20" s="1"/>
      <c r="GC20" s="1"/>
      <c r="GD20" s="1"/>
      <c r="GE20" s="1"/>
      <c r="GF20" s="1"/>
      <c r="GG20" s="1"/>
      <c r="GH20" s="1"/>
      <c r="GI20" s="1"/>
      <c r="GJ20" s="1"/>
      <c r="GK20" s="1"/>
      <c r="GL20" s="1"/>
      <c r="GM20" s="1"/>
      <c r="GN20" s="1"/>
      <c r="GO20" s="1"/>
      <c r="GP20" s="1"/>
      <c r="GQ20" s="1"/>
      <c r="GR20" s="1"/>
      <c r="GS20" s="1"/>
      <c r="GT20" s="1"/>
      <c r="GU20" s="1"/>
      <c r="GV20" s="1"/>
      <c r="GW20" s="1"/>
      <c r="GX20" s="1"/>
      <c r="GY20" s="1"/>
      <c r="GZ20" s="1"/>
      <c r="HA20" s="1"/>
      <c r="HB20" s="1"/>
      <c r="HC20" s="1"/>
      <c r="HD20" s="1"/>
      <c r="HE20" s="1"/>
      <c r="HF20" s="1"/>
    </row>
    <row r="21" spans="1:214" ht="19.05" customHeight="1" x14ac:dyDescent="0.3">
      <c r="A21" s="170" t="str">
        <f>Ledenlijst!J19</f>
        <v>Van Broekhoven Harry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92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33"/>
      <c r="DZ21" s="33"/>
      <c r="EA21" s="19"/>
      <c r="EB21" s="19"/>
      <c r="EC21" s="19"/>
      <c r="ED21" s="19"/>
      <c r="EE21" s="19"/>
      <c r="EF21" s="33"/>
      <c r="EG21" s="33"/>
      <c r="EH21" s="19"/>
      <c r="EI21" s="19"/>
      <c r="EJ21" s="19"/>
      <c r="EK21" s="19"/>
      <c r="EL21" s="19"/>
      <c r="EM21" s="33"/>
      <c r="EN21" s="33"/>
      <c r="EO21" s="19"/>
      <c r="EP21" s="19"/>
      <c r="EQ21" s="19"/>
      <c r="ER21" s="19"/>
      <c r="ES21" s="19"/>
      <c r="ET21" s="33"/>
      <c r="EU21" s="33"/>
      <c r="EV21" s="19"/>
      <c r="EW21" s="33"/>
      <c r="EX21" s="19"/>
      <c r="EY21" s="7">
        <f t="shared" si="3"/>
        <v>0</v>
      </c>
      <c r="EZ21" s="12"/>
      <c r="FA21" s="208"/>
      <c r="FB21" s="208"/>
      <c r="FC21" s="208"/>
      <c r="FD21" s="208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</row>
    <row r="22" spans="1:214" ht="19.05" customHeight="1" x14ac:dyDescent="0.3">
      <c r="A22" s="170" t="str">
        <f>Ledenlijst!J20</f>
        <v>Van Broekhoven Sofie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 t="s">
        <v>525</v>
      </c>
      <c r="AA22" s="19" t="s">
        <v>525</v>
      </c>
      <c r="AB22" s="19" t="s">
        <v>525</v>
      </c>
      <c r="AC22" s="19" t="s">
        <v>525</v>
      </c>
      <c r="AD22" s="19" t="s">
        <v>525</v>
      </c>
      <c r="AE22" s="19"/>
      <c r="AF22" s="19"/>
      <c r="AG22" s="19" t="s">
        <v>525</v>
      </c>
      <c r="AH22" s="19" t="s">
        <v>525</v>
      </c>
      <c r="AI22" s="19" t="s">
        <v>525</v>
      </c>
      <c r="AJ22" s="19" t="s">
        <v>525</v>
      </c>
      <c r="AK22" s="19" t="s">
        <v>525</v>
      </c>
      <c r="AL22" s="19"/>
      <c r="AM22" s="19"/>
      <c r="AN22" s="19" t="s">
        <v>525</v>
      </c>
      <c r="AO22" s="19" t="s">
        <v>525</v>
      </c>
      <c r="AP22" s="19" t="s">
        <v>525</v>
      </c>
      <c r="AQ22" s="19" t="s">
        <v>525</v>
      </c>
      <c r="AR22" s="19" t="s">
        <v>525</v>
      </c>
      <c r="AS22" s="19"/>
      <c r="AT22" s="19"/>
      <c r="AU22" s="19" t="s">
        <v>525</v>
      </c>
      <c r="AV22" s="19" t="s">
        <v>525</v>
      </c>
      <c r="AW22" s="19" t="s">
        <v>525</v>
      </c>
      <c r="AX22" s="19" t="s">
        <v>525</v>
      </c>
      <c r="AY22" s="19" t="s">
        <v>525</v>
      </c>
      <c r="AZ22" s="19"/>
      <c r="BA22" s="19"/>
      <c r="BB22" s="19" t="s">
        <v>525</v>
      </c>
      <c r="BC22" s="19" t="s">
        <v>525</v>
      </c>
      <c r="BD22" s="19" t="s">
        <v>525</v>
      </c>
      <c r="BE22" s="19" t="s">
        <v>525</v>
      </c>
      <c r="BF22" s="19" t="s">
        <v>525</v>
      </c>
      <c r="BG22" s="19"/>
      <c r="BH22" s="4"/>
      <c r="BI22" s="19" t="s">
        <v>525</v>
      </c>
      <c r="BJ22" s="19" t="s">
        <v>525</v>
      </c>
      <c r="BK22" s="19" t="s">
        <v>525</v>
      </c>
      <c r="BL22" s="19" t="s">
        <v>525</v>
      </c>
      <c r="BM22" s="19" t="s">
        <v>525</v>
      </c>
      <c r="BN22" s="19"/>
      <c r="BO22" s="19"/>
      <c r="BP22" s="19" t="s">
        <v>525</v>
      </c>
      <c r="BQ22" s="19" t="s">
        <v>525</v>
      </c>
      <c r="BR22" s="19" t="s">
        <v>525</v>
      </c>
      <c r="BS22" s="19" t="s">
        <v>525</v>
      </c>
      <c r="BT22" s="19" t="s">
        <v>525</v>
      </c>
      <c r="BU22" s="19"/>
      <c r="BV22" s="19"/>
      <c r="BW22" s="19" t="s">
        <v>525</v>
      </c>
      <c r="BX22" s="19" t="s">
        <v>525</v>
      </c>
      <c r="BY22" s="19" t="s">
        <v>525</v>
      </c>
      <c r="BZ22" s="19" t="s">
        <v>525</v>
      </c>
      <c r="CA22" s="19" t="s">
        <v>525</v>
      </c>
      <c r="CB22" s="19"/>
      <c r="CC22" s="19"/>
      <c r="CD22" s="19" t="s">
        <v>525</v>
      </c>
      <c r="CE22" s="19" t="s">
        <v>525</v>
      </c>
      <c r="CF22" s="19" t="s">
        <v>525</v>
      </c>
      <c r="CG22" s="19" t="s">
        <v>525</v>
      </c>
      <c r="CH22" s="19" t="s">
        <v>525</v>
      </c>
      <c r="CI22" s="19"/>
      <c r="CJ22" s="19"/>
      <c r="CK22" s="19" t="s">
        <v>525</v>
      </c>
      <c r="CL22" s="19" t="s">
        <v>525</v>
      </c>
      <c r="CM22" s="19" t="s">
        <v>525</v>
      </c>
      <c r="CN22" s="19" t="s">
        <v>525</v>
      </c>
      <c r="CO22" s="19" t="s">
        <v>525</v>
      </c>
      <c r="CP22" s="19"/>
      <c r="CQ22" s="19"/>
      <c r="CR22" s="19" t="s">
        <v>525</v>
      </c>
      <c r="CS22" s="19" t="s">
        <v>525</v>
      </c>
      <c r="CT22" s="19" t="s">
        <v>525</v>
      </c>
      <c r="CU22" s="19" t="s">
        <v>525</v>
      </c>
      <c r="CV22" s="19" t="s">
        <v>525</v>
      </c>
      <c r="CW22" s="19"/>
      <c r="CX22" s="19"/>
      <c r="CY22" s="19" t="s">
        <v>525</v>
      </c>
      <c r="CZ22" s="19" t="s">
        <v>525</v>
      </c>
      <c r="DA22" s="19" t="s">
        <v>525</v>
      </c>
      <c r="DB22" s="19" t="s">
        <v>525</v>
      </c>
      <c r="DC22" s="19" t="s">
        <v>525</v>
      </c>
      <c r="DD22" s="4"/>
      <c r="DE22" s="4"/>
      <c r="DF22" s="19" t="s">
        <v>525</v>
      </c>
      <c r="DG22" s="19" t="s">
        <v>525</v>
      </c>
      <c r="DH22" s="19" t="s">
        <v>525</v>
      </c>
      <c r="DI22" s="19" t="s">
        <v>525</v>
      </c>
      <c r="DJ22" s="19" t="s">
        <v>525</v>
      </c>
      <c r="DK22" s="19"/>
      <c r="DL22" s="92"/>
      <c r="DM22" s="19" t="s">
        <v>525</v>
      </c>
      <c r="DN22" s="19" t="s">
        <v>525</v>
      </c>
      <c r="DO22" s="19" t="s">
        <v>525</v>
      </c>
      <c r="DP22" s="19" t="s">
        <v>525</v>
      </c>
      <c r="DQ22" s="19" t="s">
        <v>525</v>
      </c>
      <c r="DR22" s="19"/>
      <c r="DS22" s="19"/>
      <c r="DT22" s="19" t="s">
        <v>525</v>
      </c>
      <c r="DU22" s="19" t="s">
        <v>525</v>
      </c>
      <c r="DV22" s="19" t="s">
        <v>525</v>
      </c>
      <c r="DW22" s="19" t="s">
        <v>525</v>
      </c>
      <c r="DX22" s="19" t="s">
        <v>525</v>
      </c>
      <c r="DY22" s="33"/>
      <c r="DZ22" s="33"/>
      <c r="EA22" s="19" t="s">
        <v>525</v>
      </c>
      <c r="EB22" s="19" t="s">
        <v>525</v>
      </c>
      <c r="EC22" s="19" t="s">
        <v>525</v>
      </c>
      <c r="ED22" s="19" t="s">
        <v>525</v>
      </c>
      <c r="EE22" s="19" t="s">
        <v>525</v>
      </c>
      <c r="EF22" s="33"/>
      <c r="EG22" s="33"/>
      <c r="EH22" s="19" t="s">
        <v>525</v>
      </c>
      <c r="EI22" s="19" t="s">
        <v>525</v>
      </c>
      <c r="EJ22" s="19" t="s">
        <v>525</v>
      </c>
      <c r="EK22" s="19" t="s">
        <v>525</v>
      </c>
      <c r="EL22" s="19" t="s">
        <v>525</v>
      </c>
      <c r="EM22" s="33"/>
      <c r="EN22" s="33"/>
      <c r="EO22" s="19" t="s">
        <v>525</v>
      </c>
      <c r="EP22" s="19" t="s">
        <v>525</v>
      </c>
      <c r="EQ22" s="19" t="s">
        <v>525</v>
      </c>
      <c r="ER22" s="19" t="s">
        <v>525</v>
      </c>
      <c r="ES22" s="19" t="s">
        <v>525</v>
      </c>
      <c r="ET22" s="33"/>
      <c r="EU22" s="33"/>
      <c r="EV22" s="19" t="s">
        <v>525</v>
      </c>
      <c r="EW22" s="33" t="s">
        <v>525</v>
      </c>
      <c r="EX22" s="19" t="s">
        <v>525</v>
      </c>
      <c r="EY22" s="7">
        <f t="shared" si="3"/>
        <v>0</v>
      </c>
      <c r="EZ22" s="12"/>
      <c r="FA22" s="208"/>
      <c r="FB22" s="208"/>
      <c r="FC22" s="208"/>
      <c r="FD22" s="208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</row>
    <row r="23" spans="1:214" ht="19.05" customHeight="1" x14ac:dyDescent="0.3">
      <c r="A23" s="170" t="str">
        <f>Ledenlijst!J21</f>
        <v>Van De Put Jozef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4"/>
      <c r="AC23" s="4"/>
      <c r="AD23" s="4"/>
      <c r="AE23" s="4"/>
      <c r="AF23" s="4"/>
      <c r="AG23" s="4" t="s">
        <v>52</v>
      </c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5"/>
      <c r="CN23" s="4"/>
      <c r="CO23" s="4"/>
      <c r="CP23" s="4"/>
      <c r="CQ23" s="4"/>
      <c r="CR23" s="4"/>
      <c r="CS23" s="4"/>
      <c r="CT23" s="4"/>
      <c r="CU23" s="19"/>
      <c r="CV23" s="4"/>
      <c r="CW23" s="4"/>
      <c r="CX23" s="4"/>
      <c r="CY23" s="4"/>
      <c r="CZ23" s="4"/>
      <c r="DA23" s="4"/>
      <c r="DB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29"/>
      <c r="DZ23" s="29"/>
      <c r="EA23" s="29"/>
      <c r="EB23" s="29"/>
      <c r="EC23" s="29"/>
      <c r="ED23" s="29"/>
      <c r="EE23" s="29"/>
      <c r="EF23" s="29"/>
      <c r="EG23" s="29"/>
      <c r="EH23" s="29"/>
      <c r="EI23" s="29"/>
      <c r="EJ23" s="29"/>
      <c r="EK23" s="29"/>
      <c r="EL23" s="29"/>
      <c r="EM23" s="29"/>
      <c r="EN23" s="29"/>
      <c r="EO23" s="29"/>
      <c r="EP23" s="29"/>
      <c r="EQ23" s="29"/>
      <c r="ER23" s="29"/>
      <c r="ES23" s="29"/>
      <c r="ET23" s="29"/>
      <c r="EU23" s="29"/>
      <c r="EV23" s="29"/>
      <c r="EW23" s="33"/>
      <c r="EX23" s="29"/>
      <c r="EY23" s="7">
        <f t="shared" si="3"/>
        <v>1</v>
      </c>
      <c r="EZ23" s="12"/>
      <c r="FA23" s="208"/>
      <c r="FB23" s="208"/>
      <c r="FC23" s="208"/>
      <c r="FD23" s="208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</row>
    <row r="24" spans="1:214" ht="19.05" customHeight="1" x14ac:dyDescent="0.3">
      <c r="A24" s="170" t="str">
        <f>Ledenlijst!J22</f>
        <v>Van Den Bruel Leon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4" t="s">
        <v>52</v>
      </c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5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120"/>
      <c r="DV24" s="4"/>
      <c r="DW24" s="4"/>
      <c r="DX24" s="4"/>
      <c r="DY24" s="29"/>
      <c r="DZ24" s="29"/>
      <c r="EA24" s="29"/>
      <c r="EB24" s="121"/>
      <c r="EC24" s="29"/>
      <c r="ED24" s="29"/>
      <c r="EE24" s="29"/>
      <c r="EF24" s="29"/>
      <c r="EG24" s="29"/>
      <c r="EH24" s="29"/>
      <c r="EI24" s="121"/>
      <c r="EJ24" s="29"/>
      <c r="EK24" s="29"/>
      <c r="EL24" s="29"/>
      <c r="EM24" s="29"/>
      <c r="EN24" s="29"/>
      <c r="EO24" s="29"/>
      <c r="EP24" s="29"/>
      <c r="EQ24" s="29"/>
      <c r="ER24" s="29"/>
      <c r="ES24" s="29"/>
      <c r="ET24" s="29"/>
      <c r="EU24" s="29"/>
      <c r="EV24" s="29"/>
      <c r="EW24" s="33"/>
      <c r="EX24" s="29"/>
      <c r="EY24" s="7">
        <f t="shared" si="3"/>
        <v>1</v>
      </c>
      <c r="EZ24" s="12"/>
      <c r="FA24" s="208"/>
      <c r="FB24" s="208"/>
      <c r="FC24" s="208"/>
      <c r="FD24" s="208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</row>
    <row r="25" spans="1:214" ht="19.05" customHeight="1" x14ac:dyDescent="0.3">
      <c r="A25" s="170" t="str">
        <f>Ledenlijst!J23</f>
        <v>Van Endert Sus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 t="s">
        <v>52</v>
      </c>
      <c r="U25" s="19"/>
      <c r="V25" s="19"/>
      <c r="W25" s="19"/>
      <c r="X25" s="19"/>
      <c r="Y25" s="19"/>
      <c r="Z25" s="19"/>
      <c r="AA25" s="19" t="s">
        <v>37</v>
      </c>
      <c r="AB25" s="4"/>
      <c r="AC25" s="4" t="s">
        <v>37</v>
      </c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 t="s">
        <v>52</v>
      </c>
      <c r="AO25" s="4" t="s">
        <v>37</v>
      </c>
      <c r="AP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5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29"/>
      <c r="DZ25" s="29"/>
      <c r="EA25" s="29"/>
      <c r="EB25" s="29"/>
      <c r="EC25" s="29"/>
      <c r="ED25" s="29"/>
      <c r="EE25" s="29"/>
      <c r="EF25" s="29"/>
      <c r="EG25" s="29"/>
      <c r="EH25" s="29"/>
      <c r="EI25" s="29"/>
      <c r="EJ25" s="29"/>
      <c r="EK25" s="29"/>
      <c r="EM25" s="29"/>
      <c r="EN25" s="29"/>
      <c r="EO25" s="29"/>
      <c r="EP25" s="29"/>
      <c r="EQ25" s="29"/>
      <c r="ER25" s="29"/>
      <c r="ES25" s="29"/>
      <c r="ET25" s="29"/>
      <c r="EU25" s="29"/>
      <c r="EV25" s="29"/>
      <c r="EW25" s="33"/>
      <c r="EX25" s="29"/>
      <c r="EY25" s="7">
        <f t="shared" si="3"/>
        <v>2</v>
      </c>
      <c r="EZ25" s="12"/>
      <c r="FA25" s="208"/>
      <c r="FB25" s="208"/>
      <c r="FC25" s="208"/>
      <c r="FD25" s="208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</row>
    <row r="26" spans="1:214" ht="19.05" customHeight="1" x14ac:dyDescent="0.3">
      <c r="A26" s="170" t="str">
        <f>Ledenlijst!J24</f>
        <v>Van Engeland Rinus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 t="s">
        <v>52</v>
      </c>
      <c r="AA26" s="19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5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120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29"/>
      <c r="DZ26" s="29"/>
      <c r="EA26" s="29"/>
      <c r="EB26" s="29"/>
      <c r="EC26" s="29"/>
      <c r="ED26" s="29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9"/>
      <c r="EP26" s="29"/>
      <c r="EQ26" s="29"/>
      <c r="ER26" s="29"/>
      <c r="ES26" s="29"/>
      <c r="ET26" s="29"/>
      <c r="EU26" s="29"/>
      <c r="EV26" s="29"/>
      <c r="EW26" s="33"/>
      <c r="EX26" s="29"/>
      <c r="EY26" s="7">
        <f t="shared" si="3"/>
        <v>1</v>
      </c>
      <c r="EZ26" s="12"/>
      <c r="FA26" s="208"/>
      <c r="FB26" s="208"/>
      <c r="FC26" s="208"/>
      <c r="FD26" s="208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</row>
    <row r="27" spans="1:214" ht="19.05" customHeight="1" x14ac:dyDescent="0.3">
      <c r="A27" s="170" t="str">
        <f>Ledenlijst!J25</f>
        <v>Van Hout Ludo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 t="s">
        <v>37</v>
      </c>
      <c r="V27" s="19"/>
      <c r="W27" s="19"/>
      <c r="X27" s="19"/>
      <c r="Y27" s="19"/>
      <c r="Z27" s="19"/>
      <c r="AA27" s="19"/>
      <c r="AB27" s="4" t="s">
        <v>37</v>
      </c>
      <c r="AC27" s="4"/>
      <c r="AD27" s="4"/>
      <c r="AE27" s="4"/>
      <c r="AF27" s="4"/>
      <c r="AG27" s="4" t="s">
        <v>52</v>
      </c>
      <c r="AH27" s="4"/>
      <c r="AI27" s="4"/>
      <c r="AJ27" s="4"/>
      <c r="AK27" s="4"/>
      <c r="AL27" s="4"/>
      <c r="AM27" s="4"/>
      <c r="AN27" s="4" t="s">
        <v>52</v>
      </c>
      <c r="AO27" s="4"/>
      <c r="AP27" s="4"/>
      <c r="AQ27" s="4" t="s">
        <v>37</v>
      </c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5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29"/>
      <c r="DZ27" s="29"/>
      <c r="EA27" s="29"/>
      <c r="EB27" s="29"/>
      <c r="EC27" s="29"/>
      <c r="ED27" s="29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9"/>
      <c r="EP27" s="29"/>
      <c r="EQ27" s="29"/>
      <c r="ER27" s="29"/>
      <c r="ES27" s="29"/>
      <c r="ET27" s="29"/>
      <c r="EU27" s="29"/>
      <c r="EV27" s="29"/>
      <c r="EW27" s="33"/>
      <c r="EX27" s="29"/>
      <c r="EY27" s="7">
        <f t="shared" si="3"/>
        <v>2</v>
      </c>
      <c r="EZ27" s="12"/>
      <c r="FA27" s="208"/>
      <c r="FB27" s="208"/>
      <c r="FC27" s="208"/>
      <c r="FD27" s="208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</row>
    <row r="28" spans="1:214" ht="19.05" customHeight="1" x14ac:dyDescent="0.3">
      <c r="A28" s="170" t="str">
        <f>Ledenlijst!J26</f>
        <v>Vandeneynde Jacky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 t="s">
        <v>37</v>
      </c>
      <c r="AA28" s="19"/>
      <c r="AB28" s="4" t="s">
        <v>37</v>
      </c>
      <c r="AC28" s="4"/>
      <c r="AD28" s="4"/>
      <c r="AE28" s="4"/>
      <c r="AF28" s="4"/>
      <c r="AG28" s="4"/>
      <c r="AH28" s="4"/>
      <c r="AI28" s="4"/>
      <c r="AJ28" s="4"/>
      <c r="AK28" s="4" t="s">
        <v>52</v>
      </c>
      <c r="AL28" s="4"/>
      <c r="AM28" s="4"/>
      <c r="AN28" s="4"/>
      <c r="AO28" s="4" t="s">
        <v>37</v>
      </c>
      <c r="AP28" s="4"/>
      <c r="AQ28" s="4" t="s">
        <v>52</v>
      </c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5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33"/>
      <c r="EX28" s="29"/>
      <c r="EY28" s="7">
        <f t="shared" si="3"/>
        <v>2</v>
      </c>
      <c r="EZ28" s="12"/>
      <c r="FA28" s="208"/>
      <c r="FB28" s="208"/>
      <c r="FC28" s="208"/>
      <c r="FD28" s="208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</row>
    <row r="29" spans="1:214" ht="20.25" customHeight="1" x14ac:dyDescent="0.3">
      <c r="A29" s="170" t="str">
        <f>Ledenlijst!J27</f>
        <v>Wouters Guido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 t="s">
        <v>52</v>
      </c>
      <c r="U29" s="19"/>
      <c r="V29" s="19"/>
      <c r="W29" s="19"/>
      <c r="X29" s="19"/>
      <c r="Y29" s="19"/>
      <c r="Z29" s="19"/>
      <c r="AA29" s="19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5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7">
        <f t="shared" si="3"/>
        <v>1</v>
      </c>
      <c r="EZ29" s="12"/>
      <c r="FA29" s="208"/>
      <c r="FB29" s="208"/>
      <c r="FC29" s="208"/>
      <c r="FD29" s="208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</row>
    <row r="30" spans="1:214" ht="20.25" hidden="1" customHeight="1" x14ac:dyDescent="0.3">
      <c r="A30" s="171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5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29"/>
      <c r="DZ30" s="29"/>
      <c r="EA30" s="29"/>
      <c r="EB30" s="29"/>
      <c r="EC30" s="29"/>
      <c r="ED30" s="29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9"/>
      <c r="EP30" s="29"/>
      <c r="EQ30" s="29"/>
      <c r="ER30" s="29"/>
      <c r="ES30" s="29"/>
      <c r="ET30" s="29"/>
      <c r="EU30" s="29"/>
      <c r="EV30" s="29"/>
      <c r="EW30" s="29"/>
      <c r="EX30" s="29"/>
      <c r="EY30" s="7"/>
      <c r="EZ30" s="12"/>
      <c r="FA30" s="208"/>
      <c r="FB30" s="208"/>
      <c r="FC30" s="208"/>
      <c r="FD30" s="208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</row>
    <row r="31" spans="1:214" ht="20.25" hidden="1" customHeight="1" x14ac:dyDescent="0.3">
      <c r="A31" s="171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5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29"/>
      <c r="DZ31" s="29"/>
      <c r="EA31" s="29"/>
      <c r="EB31" s="29"/>
      <c r="EC31" s="29"/>
      <c r="ED31" s="29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9"/>
      <c r="EP31" s="29"/>
      <c r="EQ31" s="29"/>
      <c r="ER31" s="29"/>
      <c r="ES31" s="29"/>
      <c r="ET31" s="29"/>
      <c r="EU31" s="29"/>
      <c r="EV31" s="29"/>
      <c r="EW31" s="29"/>
      <c r="EX31" s="29"/>
      <c r="EY31" s="7"/>
      <c r="EZ31" s="12"/>
      <c r="FA31" s="208"/>
      <c r="FB31" s="208"/>
      <c r="FC31" s="208"/>
      <c r="FD31" s="208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</row>
    <row r="32" spans="1:214" ht="20.25" hidden="1" customHeight="1" x14ac:dyDescent="0.3">
      <c r="A32" s="171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5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29"/>
      <c r="DZ32" s="29"/>
      <c r="EA32" s="29"/>
      <c r="EB32" s="29"/>
      <c r="EC32" s="29"/>
      <c r="ED32" s="29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9"/>
      <c r="EP32" s="29"/>
      <c r="EQ32" s="29"/>
      <c r="ER32" s="29"/>
      <c r="ES32" s="29"/>
      <c r="ET32" s="29"/>
      <c r="EU32" s="29"/>
      <c r="EV32" s="29"/>
      <c r="EW32" s="29"/>
      <c r="EX32" s="29"/>
      <c r="EY32" s="7"/>
      <c r="EZ32" s="12"/>
      <c r="FA32" s="208"/>
      <c r="FB32" s="208"/>
      <c r="FC32" s="208"/>
      <c r="FD32" s="208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</row>
    <row r="33" spans="1:214" ht="20.25" hidden="1" customHeight="1" x14ac:dyDescent="0.3">
      <c r="A33" s="171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5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29"/>
      <c r="DZ33" s="29"/>
      <c r="EA33" s="29"/>
      <c r="EB33" s="29"/>
      <c r="EC33" s="29"/>
      <c r="ED33" s="29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9"/>
      <c r="EP33" s="29"/>
      <c r="EQ33" s="29"/>
      <c r="ER33" s="29"/>
      <c r="ES33" s="29"/>
      <c r="ET33" s="29"/>
      <c r="EU33" s="29"/>
      <c r="EV33" s="29"/>
      <c r="EW33" s="29"/>
      <c r="EX33" s="29"/>
      <c r="EY33" s="7"/>
      <c r="EZ33" s="12"/>
      <c r="FA33" s="208"/>
      <c r="FB33" s="208"/>
      <c r="FC33" s="208"/>
      <c r="FD33" s="208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</row>
    <row r="34" spans="1:214" ht="15" customHeight="1" x14ac:dyDescent="0.25">
      <c r="A34" s="17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7"/>
      <c r="EZ34" s="12"/>
      <c r="FA34" s="208"/>
      <c r="FB34" s="208"/>
      <c r="FC34" s="208"/>
      <c r="FD34" s="208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</row>
    <row r="35" spans="1:214" ht="17.399999999999999" x14ac:dyDescent="0.3">
      <c r="A35" s="173" t="s">
        <v>88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 t="s">
        <v>0</v>
      </c>
      <c r="U35" s="19" t="s">
        <v>0</v>
      </c>
      <c r="V35" s="19"/>
      <c r="W35" s="19"/>
      <c r="X35" s="19"/>
      <c r="Y35" s="19"/>
      <c r="Z35" s="19" t="s">
        <v>0</v>
      </c>
      <c r="AA35" s="19"/>
      <c r="AB35" s="19" t="s">
        <v>0</v>
      </c>
      <c r="AC35" s="19" t="s">
        <v>0</v>
      </c>
      <c r="AD35" s="19"/>
      <c r="AE35" s="19"/>
      <c r="AF35" s="19"/>
      <c r="AG35" s="19" t="s">
        <v>0</v>
      </c>
      <c r="AH35" s="19"/>
      <c r="AI35" s="19"/>
      <c r="AJ35" s="19"/>
      <c r="AK35" s="19" t="s">
        <v>0</v>
      </c>
      <c r="AL35" s="19"/>
      <c r="AM35" s="19"/>
      <c r="AN35" s="19" t="s">
        <v>0</v>
      </c>
      <c r="AO35" s="19" t="s">
        <v>0</v>
      </c>
      <c r="AP35" s="19"/>
      <c r="AQ35" s="19" t="s">
        <v>0</v>
      </c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4"/>
      <c r="DL35" s="4"/>
      <c r="DM35" s="4"/>
      <c r="DN35" s="4"/>
      <c r="DO35" s="4"/>
      <c r="DP35" s="19"/>
      <c r="DQ35" s="19"/>
      <c r="DR35" s="19"/>
      <c r="DS35" s="19"/>
      <c r="DT35" s="19"/>
      <c r="DU35" s="19"/>
      <c r="DV35" s="19"/>
      <c r="DW35" s="19"/>
      <c r="DX35" s="19"/>
      <c r="DY35" s="29"/>
      <c r="DZ35" s="29"/>
      <c r="EA35" s="29"/>
      <c r="EB35" s="29"/>
      <c r="EC35" s="29"/>
      <c r="ED35" s="29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9"/>
      <c r="EP35" s="29"/>
      <c r="EQ35" s="29"/>
      <c r="ER35" s="29"/>
      <c r="ES35" s="29"/>
      <c r="ET35" s="29"/>
      <c r="EU35" s="29"/>
      <c r="EV35" s="29"/>
      <c r="EW35" s="29"/>
      <c r="EX35" s="29"/>
      <c r="EY35" s="7"/>
      <c r="EZ35" s="12"/>
      <c r="FA35" s="208"/>
      <c r="FB35" s="9"/>
      <c r="FC35" s="208"/>
      <c r="FD35" s="208"/>
      <c r="FE35" s="208"/>
      <c r="FF35" s="208"/>
      <c r="FG35" s="208"/>
      <c r="FH35" s="208"/>
      <c r="FI35" s="208"/>
      <c r="FJ35" s="208"/>
      <c r="FK35" s="208"/>
      <c r="FL35" s="208"/>
      <c r="FM35" s="208"/>
      <c r="FN35" s="208"/>
      <c r="FO35" s="208"/>
      <c r="FP35" s="208"/>
      <c r="FQ35" s="208"/>
      <c r="FR35" s="208"/>
      <c r="FS35" s="208"/>
      <c r="FT35" s="208"/>
      <c r="FU35" s="208"/>
      <c r="FV35" s="208"/>
      <c r="FW35" s="208"/>
      <c r="FX35" s="208"/>
      <c r="FY35" s="208"/>
      <c r="FZ35" s="208"/>
      <c r="GA35" s="208"/>
      <c r="GB35" s="208"/>
      <c r="GC35" s="208"/>
      <c r="GD35" s="208"/>
      <c r="GE35" s="208"/>
      <c r="GF35" s="208"/>
      <c r="GG35" s="208"/>
      <c r="GH35" s="208"/>
      <c r="GI35" s="208"/>
      <c r="GJ35" s="208"/>
      <c r="GK35" s="208"/>
      <c r="GL35" s="208"/>
      <c r="GM35" s="208"/>
      <c r="GN35" s="208"/>
      <c r="GO35" s="208"/>
      <c r="GP35" s="208"/>
      <c r="GQ35" s="208"/>
      <c r="GR35" s="208"/>
      <c r="GS35" s="208"/>
      <c r="GT35" s="208"/>
      <c r="GU35" s="208"/>
      <c r="GV35" s="208"/>
      <c r="GW35" s="208"/>
      <c r="GX35" s="208"/>
      <c r="GY35" s="208"/>
      <c r="GZ35" s="208"/>
      <c r="HA35" s="208"/>
      <c r="HB35" s="208"/>
      <c r="HC35" s="208"/>
      <c r="HD35" s="208"/>
      <c r="HE35" s="208"/>
      <c r="HF35" s="208"/>
    </row>
    <row r="36" spans="1:214" ht="17.399999999999999" x14ac:dyDescent="0.3">
      <c r="A36" s="173" t="s">
        <v>89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 t="s">
        <v>47</v>
      </c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4"/>
      <c r="DL36" s="4"/>
      <c r="DM36" s="4"/>
      <c r="DN36" s="4"/>
      <c r="DO36" s="4"/>
      <c r="DP36" s="19"/>
      <c r="DQ36" s="19"/>
      <c r="DR36" s="19"/>
      <c r="DS36" s="19"/>
      <c r="DT36" s="19"/>
      <c r="DU36" s="19"/>
      <c r="DV36" s="19"/>
      <c r="DW36" s="19"/>
      <c r="DX36" s="19"/>
      <c r="DY36" s="29"/>
      <c r="DZ36" s="29"/>
      <c r="EA36" s="29"/>
      <c r="EB36" s="29"/>
      <c r="EC36" s="29"/>
      <c r="ED36" s="29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9"/>
      <c r="EP36" s="29"/>
      <c r="EQ36" s="29"/>
      <c r="ER36" s="29"/>
      <c r="ES36" s="29"/>
      <c r="ET36" s="29"/>
      <c r="EU36" s="29"/>
      <c r="EV36" s="29"/>
      <c r="EW36" s="29"/>
      <c r="EX36" s="29"/>
      <c r="EY36" s="7"/>
      <c r="EZ36" s="12"/>
      <c r="FA36" s="208"/>
      <c r="FC36" s="208"/>
      <c r="FD36" s="208"/>
      <c r="FE36" s="208"/>
      <c r="FF36" s="208"/>
      <c r="FG36" s="208"/>
      <c r="FH36" s="208"/>
      <c r="FI36" s="208"/>
      <c r="FJ36" s="208"/>
      <c r="FK36" s="208"/>
      <c r="FL36" s="208"/>
      <c r="FM36" s="208"/>
      <c r="FN36" s="208"/>
      <c r="FO36" s="208"/>
      <c r="FP36" s="208"/>
      <c r="FQ36" s="208"/>
      <c r="FR36" s="208"/>
      <c r="FS36" s="208"/>
      <c r="FT36" s="208"/>
      <c r="FU36" s="208"/>
      <c r="FV36" s="208"/>
      <c r="FW36" s="208"/>
      <c r="FX36" s="208"/>
      <c r="FY36" s="208"/>
      <c r="FZ36" s="208"/>
      <c r="GA36" s="208"/>
      <c r="GB36" s="208"/>
      <c r="GC36" s="208"/>
      <c r="GD36" s="208"/>
      <c r="GE36" s="208"/>
      <c r="GF36" s="208"/>
      <c r="GG36" s="208"/>
      <c r="GH36" s="208"/>
      <c r="GI36" s="208"/>
      <c r="GJ36" s="208"/>
      <c r="GK36" s="208"/>
      <c r="GL36" s="208"/>
      <c r="GM36" s="208"/>
      <c r="GN36" s="208"/>
      <c r="GO36" s="208"/>
      <c r="GP36" s="208"/>
      <c r="GQ36" s="208"/>
      <c r="GR36" s="208"/>
      <c r="GS36" s="208"/>
      <c r="GT36" s="208"/>
      <c r="GU36" s="208"/>
      <c r="GV36" s="208"/>
      <c r="GW36" s="208"/>
      <c r="GX36" s="208"/>
      <c r="GY36" s="208"/>
      <c r="GZ36" s="208"/>
      <c r="HA36" s="208"/>
      <c r="HB36" s="208"/>
      <c r="HC36" s="208"/>
      <c r="HD36" s="208"/>
      <c r="HE36" s="208"/>
      <c r="HF36" s="208"/>
    </row>
    <row r="37" spans="1:214" ht="17.399999999999999" x14ac:dyDescent="0.3">
      <c r="A37" s="174" t="s">
        <v>116</v>
      </c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  <c r="Y37" s="82"/>
      <c r="Z37" s="82" t="s">
        <v>85</v>
      </c>
      <c r="AA37" s="82" t="s">
        <v>85</v>
      </c>
      <c r="AB37" s="82" t="s">
        <v>85</v>
      </c>
      <c r="AC37" s="82"/>
      <c r="AD37" s="82"/>
      <c r="AE37" s="82"/>
      <c r="AF37" s="82"/>
      <c r="AG37" s="82"/>
      <c r="AH37" s="82"/>
      <c r="AI37" s="82" t="s">
        <v>9</v>
      </c>
      <c r="AJ37" s="82"/>
      <c r="AK37" s="82"/>
      <c r="AL37" s="82"/>
      <c r="AM37" s="82"/>
      <c r="AN37" s="19" t="s">
        <v>279</v>
      </c>
      <c r="AO37" s="82" t="s">
        <v>20</v>
      </c>
      <c r="AP37" s="82"/>
      <c r="AQ37" s="82"/>
      <c r="AR37" s="82"/>
      <c r="AS37" s="82"/>
      <c r="AT37" s="82"/>
      <c r="AU37" s="82"/>
      <c r="AV37" s="82"/>
      <c r="AW37" s="82"/>
      <c r="AX37" s="82"/>
      <c r="AY37" s="82"/>
      <c r="AZ37" s="82"/>
      <c r="BA37" s="82"/>
      <c r="BB37" s="82"/>
      <c r="BC37" s="82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2"/>
      <c r="BQ37" s="82"/>
      <c r="BR37" s="82"/>
      <c r="BS37" s="82"/>
      <c r="BT37" s="82"/>
      <c r="BU37" s="82"/>
      <c r="BV37" s="82"/>
      <c r="BW37" s="82"/>
      <c r="BX37" s="82"/>
      <c r="BY37" s="82"/>
      <c r="BZ37" s="82"/>
      <c r="CA37" s="82"/>
      <c r="CB37" s="82"/>
      <c r="CC37" s="82"/>
      <c r="CD37" s="82"/>
      <c r="CE37" s="82"/>
      <c r="CF37" s="82"/>
      <c r="CG37" s="82"/>
      <c r="CH37" s="82"/>
      <c r="CI37" s="82"/>
      <c r="CJ37" s="82"/>
      <c r="CK37" s="82"/>
      <c r="CL37" s="82"/>
      <c r="CM37" s="82"/>
      <c r="CN37" s="82"/>
      <c r="CO37" s="82"/>
      <c r="CP37" s="82"/>
      <c r="CQ37" s="82"/>
      <c r="CR37" s="82"/>
      <c r="CS37" s="82"/>
      <c r="CT37" s="82"/>
      <c r="CU37" s="82"/>
      <c r="CV37" s="82"/>
      <c r="CW37" s="82"/>
      <c r="CX37" s="82"/>
      <c r="CY37" s="82"/>
      <c r="CZ37" s="82"/>
      <c r="DA37" s="82"/>
      <c r="DB37" s="82"/>
      <c r="DC37" s="82"/>
      <c r="DD37" s="82"/>
      <c r="DE37" s="82"/>
      <c r="DF37" s="82"/>
      <c r="DG37" s="82"/>
      <c r="DH37" s="82"/>
      <c r="DI37" s="82"/>
      <c r="DJ37" s="82"/>
      <c r="DK37" s="83"/>
      <c r="DL37" s="83"/>
      <c r="DM37" s="83"/>
      <c r="DN37" s="83"/>
      <c r="DO37" s="83"/>
      <c r="DP37" s="82"/>
      <c r="DQ37" s="82"/>
      <c r="DR37" s="82"/>
      <c r="DS37" s="82"/>
      <c r="DT37" s="82"/>
      <c r="DU37" s="82"/>
      <c r="DV37" s="82"/>
      <c r="DW37" s="82"/>
      <c r="DX37" s="82"/>
      <c r="DY37" s="84"/>
      <c r="DZ37" s="84"/>
      <c r="EA37" s="84"/>
      <c r="EB37" s="84"/>
      <c r="EC37" s="84"/>
      <c r="ED37" s="84"/>
      <c r="EE37" s="84"/>
      <c r="EF37" s="84"/>
      <c r="EG37" s="84"/>
      <c r="EH37" s="84"/>
      <c r="EI37" s="84"/>
      <c r="EJ37" s="84"/>
      <c r="EK37" s="84"/>
      <c r="EL37" s="84"/>
      <c r="EM37" s="84"/>
      <c r="EN37" s="84"/>
      <c r="EO37" s="84"/>
      <c r="EP37" s="84"/>
      <c r="EQ37" s="84"/>
      <c r="ER37" s="84"/>
      <c r="ES37" s="84"/>
      <c r="ET37" s="84"/>
      <c r="EU37" s="84"/>
      <c r="EV37" s="84"/>
      <c r="EW37" s="84"/>
      <c r="EX37" s="84"/>
      <c r="EY37" s="7"/>
      <c r="EZ37" s="12"/>
      <c r="FA37" s="208"/>
      <c r="FC37" s="208"/>
      <c r="FD37" s="208"/>
      <c r="FE37" s="208"/>
      <c r="FF37" s="208"/>
      <c r="FG37" s="208"/>
      <c r="FH37" s="208"/>
      <c r="FI37" s="208"/>
      <c r="FJ37" s="208"/>
      <c r="FK37" s="208"/>
      <c r="FL37" s="208"/>
      <c r="FM37" s="208"/>
      <c r="FN37" s="208"/>
      <c r="FO37" s="208"/>
      <c r="FP37" s="208"/>
      <c r="FQ37" s="208"/>
      <c r="FR37" s="208"/>
      <c r="FS37" s="208"/>
      <c r="FT37" s="208"/>
      <c r="FU37" s="208"/>
      <c r="FV37" s="208"/>
      <c r="FW37" s="208"/>
      <c r="FX37" s="208"/>
      <c r="FY37" s="208"/>
      <c r="FZ37" s="208"/>
      <c r="GA37" s="208"/>
      <c r="GB37" s="208"/>
      <c r="GC37" s="208"/>
      <c r="GD37" s="208"/>
      <c r="GE37" s="208"/>
      <c r="GF37" s="208"/>
      <c r="GG37" s="208"/>
      <c r="GH37" s="208"/>
      <c r="GI37" s="208"/>
      <c r="GJ37" s="208"/>
      <c r="GK37" s="208"/>
      <c r="GL37" s="208"/>
      <c r="GM37" s="208"/>
      <c r="GN37" s="208"/>
      <c r="GO37" s="208"/>
      <c r="GP37" s="208"/>
      <c r="GQ37" s="208"/>
      <c r="GR37" s="208"/>
      <c r="GS37" s="208"/>
      <c r="GT37" s="208"/>
      <c r="GU37" s="208"/>
      <c r="GV37" s="208"/>
      <c r="GW37" s="208"/>
      <c r="GX37" s="208"/>
      <c r="GY37" s="208"/>
      <c r="GZ37" s="208"/>
      <c r="HA37" s="208"/>
      <c r="HB37" s="208"/>
      <c r="HC37" s="208"/>
      <c r="HD37" s="208"/>
      <c r="HE37" s="208"/>
      <c r="HF37" s="208"/>
    </row>
    <row r="38" spans="1:214" s="211" customFormat="1" ht="18" customHeight="1" x14ac:dyDescent="0.3">
      <c r="A38" s="209" t="s">
        <v>316</v>
      </c>
      <c r="B38" s="210"/>
      <c r="C38" s="210"/>
      <c r="D38" s="210"/>
      <c r="E38" s="210"/>
      <c r="F38" s="210"/>
      <c r="G38" s="210"/>
      <c r="H38" s="210"/>
      <c r="I38" s="210"/>
      <c r="J38" s="210"/>
      <c r="K38" s="210"/>
      <c r="L38" s="210"/>
      <c r="M38" s="210"/>
      <c r="N38" s="210"/>
      <c r="O38" s="210"/>
      <c r="P38" s="210"/>
      <c r="Q38" s="210"/>
      <c r="R38" s="210"/>
      <c r="S38" s="210"/>
      <c r="T38" s="210"/>
      <c r="U38" s="210"/>
      <c r="V38" s="210"/>
      <c r="W38" s="210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10"/>
      <c r="AI38" s="210"/>
      <c r="AJ38" s="210"/>
      <c r="AK38" s="210"/>
      <c r="AL38" s="210"/>
      <c r="AM38" s="210"/>
      <c r="AN38" s="210"/>
      <c r="AO38" s="210"/>
      <c r="AP38" s="210"/>
      <c r="AQ38" s="210"/>
      <c r="AR38" s="210"/>
      <c r="AS38" s="210"/>
      <c r="AT38" s="210"/>
      <c r="AU38" s="210"/>
      <c r="AV38" s="210"/>
      <c r="AW38" s="210"/>
      <c r="AX38" s="210"/>
      <c r="AY38" s="210"/>
      <c r="AZ38" s="210"/>
      <c r="BA38" s="210"/>
      <c r="BB38" s="210"/>
      <c r="BC38" s="210"/>
      <c r="BD38" s="210"/>
      <c r="BE38" s="210"/>
      <c r="BF38" s="210"/>
      <c r="BG38" s="210"/>
      <c r="BH38" s="210"/>
      <c r="BI38" s="210"/>
      <c r="BJ38" s="210"/>
      <c r="BK38" s="210"/>
      <c r="BL38" s="210"/>
      <c r="BM38" s="210"/>
      <c r="BN38" s="210"/>
      <c r="BO38" s="210"/>
      <c r="BP38" s="210"/>
      <c r="BQ38" s="210"/>
      <c r="BR38" s="210"/>
      <c r="BS38" s="210"/>
      <c r="BT38" s="210"/>
      <c r="BU38" s="210"/>
      <c r="BV38" s="210"/>
      <c r="BW38" s="210"/>
      <c r="BX38" s="210"/>
      <c r="BY38" s="210"/>
      <c r="BZ38" s="210"/>
      <c r="CA38" s="210"/>
      <c r="CB38" s="210"/>
      <c r="CC38" s="210"/>
      <c r="CD38" s="210"/>
      <c r="CE38" s="210"/>
      <c r="CF38" s="210"/>
      <c r="CG38" s="210"/>
      <c r="CH38" s="210"/>
      <c r="CI38" s="210"/>
      <c r="CJ38" s="210"/>
      <c r="CK38" s="210"/>
      <c r="CL38" s="210"/>
      <c r="CM38" s="210"/>
      <c r="CN38" s="210"/>
      <c r="CO38" s="210"/>
      <c r="CP38" s="210"/>
      <c r="CQ38" s="210"/>
      <c r="CR38" s="210"/>
      <c r="CS38" s="210"/>
      <c r="CT38" s="210"/>
      <c r="CU38" s="210"/>
      <c r="CV38" s="210"/>
      <c r="CW38" s="210"/>
      <c r="CX38" s="210"/>
      <c r="CY38" s="210"/>
      <c r="CZ38" s="210"/>
      <c r="DA38" s="210"/>
      <c r="DB38" s="210"/>
      <c r="DC38" s="210"/>
      <c r="DD38" s="210"/>
      <c r="DE38" s="210"/>
      <c r="DF38" s="210"/>
      <c r="DG38" s="210"/>
      <c r="DH38" s="210"/>
      <c r="DI38" s="210"/>
      <c r="DJ38" s="210"/>
      <c r="DK38" s="210"/>
      <c r="DL38" s="210"/>
      <c r="DM38" s="210"/>
      <c r="DN38" s="210"/>
      <c r="DO38" s="210"/>
      <c r="DP38" s="210"/>
      <c r="DQ38" s="210"/>
      <c r="DR38" s="210"/>
      <c r="DS38" s="210"/>
      <c r="DT38" s="210"/>
      <c r="DU38" s="210"/>
      <c r="DV38" s="210"/>
      <c r="DW38" s="210"/>
      <c r="DX38" s="210"/>
      <c r="DY38" s="210"/>
      <c r="DZ38" s="210"/>
      <c r="EA38" s="210"/>
      <c r="EB38" s="210"/>
      <c r="EC38" s="210"/>
      <c r="ED38" s="210"/>
      <c r="EE38" s="210"/>
      <c r="EF38" s="210"/>
      <c r="EG38" s="210"/>
      <c r="EH38" s="210"/>
      <c r="EI38" s="210"/>
      <c r="EJ38" s="210"/>
      <c r="EK38" s="210"/>
      <c r="EL38" s="210"/>
      <c r="EM38" s="210"/>
      <c r="EN38" s="210"/>
      <c r="EO38" s="210"/>
      <c r="EP38" s="210"/>
      <c r="EQ38" s="210"/>
      <c r="ER38" s="210"/>
      <c r="ES38" s="210"/>
      <c r="ET38" s="210"/>
      <c r="EU38" s="210"/>
      <c r="EV38" s="210"/>
      <c r="EW38" s="210"/>
      <c r="EX38" s="210"/>
      <c r="EY38" s="208"/>
      <c r="EZ38" s="208"/>
      <c r="FA38" s="208"/>
      <c r="FB38" s="208"/>
      <c r="FC38" s="208"/>
      <c r="FD38" s="208"/>
      <c r="FE38" s="208"/>
      <c r="FF38" s="208"/>
      <c r="FG38" s="208"/>
      <c r="FH38" s="208"/>
      <c r="FI38" s="208"/>
      <c r="FJ38" s="208"/>
      <c r="FK38" s="208"/>
      <c r="FL38" s="208"/>
      <c r="FM38" s="208"/>
      <c r="FN38" s="208"/>
      <c r="FO38" s="208"/>
      <c r="FP38" s="208"/>
      <c r="FQ38" s="208"/>
      <c r="FR38" s="208"/>
      <c r="FS38" s="208"/>
      <c r="FT38" s="208"/>
      <c r="FU38" s="208"/>
      <c r="FV38" s="208"/>
      <c r="FW38" s="208"/>
      <c r="FX38" s="208"/>
      <c r="FY38" s="208"/>
      <c r="FZ38" s="208"/>
      <c r="GA38" s="208"/>
      <c r="GB38" s="208"/>
      <c r="GC38" s="208"/>
      <c r="GD38" s="208"/>
      <c r="GE38" s="208"/>
      <c r="GF38" s="208"/>
      <c r="GG38" s="208"/>
      <c r="GH38" s="208"/>
      <c r="GI38" s="208"/>
      <c r="GJ38" s="208"/>
      <c r="GK38" s="208"/>
      <c r="GL38" s="208"/>
      <c r="GM38" s="208"/>
      <c r="GN38" s="208"/>
      <c r="GO38" s="208"/>
      <c r="GP38" s="208"/>
      <c r="GQ38" s="208"/>
      <c r="GR38" s="208"/>
      <c r="GS38" s="208"/>
      <c r="GT38" s="208"/>
      <c r="GU38" s="208"/>
      <c r="GV38" s="208"/>
      <c r="GW38" s="208"/>
      <c r="GX38" s="208"/>
      <c r="GY38" s="208"/>
      <c r="GZ38" s="208"/>
      <c r="HA38" s="208"/>
      <c r="HB38" s="208"/>
      <c r="HC38" s="208"/>
      <c r="HD38" s="208"/>
      <c r="HE38" s="208"/>
      <c r="HF38" s="208"/>
    </row>
    <row r="39" spans="1:214" s="211" customFormat="1" ht="18" customHeight="1" x14ac:dyDescent="0.3">
      <c r="A39" s="212" t="s">
        <v>317</v>
      </c>
      <c r="B39" s="213"/>
      <c r="C39" s="213"/>
      <c r="D39" s="213"/>
      <c r="E39" s="213"/>
      <c r="F39" s="213"/>
      <c r="G39" s="213"/>
      <c r="H39" s="213"/>
      <c r="I39" s="213"/>
      <c r="J39" s="213"/>
      <c r="K39" s="213"/>
      <c r="L39" s="213"/>
      <c r="M39" s="213"/>
      <c r="N39" s="213"/>
      <c r="O39" s="213"/>
      <c r="P39" s="213"/>
      <c r="Q39" s="213"/>
      <c r="R39" s="213"/>
      <c r="S39" s="213"/>
      <c r="T39" s="213"/>
      <c r="U39" s="213"/>
      <c r="V39" s="213"/>
      <c r="W39" s="213"/>
      <c r="X39" s="213"/>
      <c r="Y39" s="213"/>
      <c r="Z39" s="213"/>
      <c r="AA39" s="213"/>
      <c r="AB39" s="213"/>
      <c r="AC39" s="213"/>
      <c r="AD39" s="213"/>
      <c r="AE39" s="213"/>
      <c r="AF39" s="213"/>
      <c r="AG39" s="213"/>
      <c r="AH39" s="213"/>
      <c r="AI39" s="213"/>
      <c r="AJ39" s="213"/>
      <c r="AK39" s="213"/>
      <c r="AL39" s="213"/>
      <c r="AM39" s="213"/>
      <c r="AN39" s="213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3"/>
      <c r="BC39" s="213"/>
      <c r="BD39" s="213"/>
      <c r="BE39" s="213"/>
      <c r="BF39" s="213"/>
      <c r="BG39" s="213"/>
      <c r="BH39" s="213"/>
      <c r="BI39" s="213"/>
      <c r="BJ39" s="213"/>
      <c r="BK39" s="213"/>
      <c r="BL39" s="213"/>
      <c r="BM39" s="213"/>
      <c r="BN39" s="213"/>
      <c r="BO39" s="213"/>
      <c r="BP39" s="213"/>
      <c r="BQ39" s="213"/>
      <c r="BR39" s="213"/>
      <c r="BS39" s="213"/>
      <c r="BT39" s="213"/>
      <c r="BU39" s="213"/>
      <c r="BV39" s="213"/>
      <c r="BW39" s="213"/>
      <c r="BX39" s="213"/>
      <c r="BY39" s="213"/>
      <c r="BZ39" s="213"/>
      <c r="CA39" s="213"/>
      <c r="CB39" s="213"/>
      <c r="CC39" s="213"/>
      <c r="CD39" s="213"/>
      <c r="CE39" s="213"/>
      <c r="CF39" s="213"/>
      <c r="CG39" s="213"/>
      <c r="CH39" s="213"/>
      <c r="CI39" s="213"/>
      <c r="CJ39" s="213"/>
      <c r="CK39" s="213"/>
      <c r="CL39" s="213"/>
      <c r="CM39" s="213"/>
      <c r="CN39" s="213"/>
      <c r="CO39" s="213"/>
      <c r="CP39" s="213"/>
      <c r="CQ39" s="213"/>
      <c r="CR39" s="213"/>
      <c r="CS39" s="213"/>
      <c r="CT39" s="213"/>
      <c r="CU39" s="213"/>
      <c r="CV39" s="213"/>
      <c r="CW39" s="213"/>
      <c r="CX39" s="213"/>
      <c r="CY39" s="213"/>
      <c r="CZ39" s="213"/>
      <c r="DA39" s="213"/>
      <c r="DB39" s="213"/>
      <c r="DC39" s="213"/>
      <c r="DD39" s="213"/>
      <c r="DE39" s="213"/>
      <c r="DF39" s="213"/>
      <c r="DG39" s="213"/>
      <c r="DH39" s="213"/>
      <c r="DI39" s="213"/>
      <c r="DJ39" s="213"/>
      <c r="DK39" s="213"/>
      <c r="DL39" s="213"/>
      <c r="DM39" s="213"/>
      <c r="DN39" s="213"/>
      <c r="DO39" s="213"/>
      <c r="DP39" s="213"/>
      <c r="DQ39" s="213"/>
      <c r="DR39" s="213"/>
      <c r="DS39" s="213"/>
      <c r="DT39" s="213"/>
      <c r="DU39" s="213"/>
      <c r="DV39" s="213"/>
      <c r="DW39" s="213"/>
      <c r="DX39" s="213"/>
      <c r="DY39" s="213"/>
      <c r="DZ39" s="213"/>
      <c r="EA39" s="213"/>
      <c r="EB39" s="213"/>
      <c r="EC39" s="213"/>
      <c r="ED39" s="213"/>
      <c r="EE39" s="213"/>
      <c r="EF39" s="213"/>
      <c r="EG39" s="213"/>
      <c r="EH39" s="213"/>
      <c r="EI39" s="213"/>
      <c r="EJ39" s="213"/>
      <c r="EK39" s="213"/>
      <c r="EL39" s="213"/>
      <c r="EM39" s="213"/>
      <c r="EN39" s="213"/>
      <c r="EO39" s="213"/>
      <c r="EP39" s="213"/>
      <c r="EQ39" s="213"/>
      <c r="ER39" s="213"/>
      <c r="ES39" s="213"/>
      <c r="ET39" s="213"/>
      <c r="EU39" s="213"/>
      <c r="EV39" s="213"/>
      <c r="EW39" s="213"/>
      <c r="EX39" s="213"/>
      <c r="EY39" s="208"/>
      <c r="EZ39" s="208"/>
      <c r="FA39" s="208"/>
      <c r="FB39" s="208"/>
      <c r="FC39" s="208"/>
      <c r="FD39" s="208"/>
      <c r="FE39" s="208"/>
      <c r="FF39" s="208"/>
      <c r="FG39" s="208"/>
      <c r="FH39" s="208"/>
      <c r="FI39" s="208"/>
      <c r="FJ39" s="208"/>
      <c r="FK39" s="208"/>
      <c r="FL39" s="208"/>
      <c r="FM39" s="208"/>
      <c r="FN39" s="208"/>
      <c r="FO39" s="208"/>
      <c r="FP39" s="208"/>
      <c r="FQ39" s="208"/>
      <c r="FR39" s="208"/>
      <c r="FS39" s="208"/>
      <c r="FT39" s="208"/>
      <c r="FU39" s="208"/>
      <c r="FV39" s="208"/>
      <c r="FW39" s="208"/>
      <c r="FX39" s="208"/>
      <c r="FY39" s="208"/>
      <c r="FZ39" s="208"/>
      <c r="GA39" s="208"/>
      <c r="GB39" s="208"/>
      <c r="GC39" s="208"/>
      <c r="GD39" s="208"/>
      <c r="GE39" s="208"/>
      <c r="GF39" s="208"/>
      <c r="GG39" s="208"/>
      <c r="GH39" s="208"/>
      <c r="GI39" s="208"/>
      <c r="GJ39" s="208"/>
      <c r="GK39" s="208"/>
      <c r="GL39" s="208"/>
      <c r="GM39" s="208"/>
      <c r="GN39" s="208"/>
      <c r="GO39" s="208"/>
      <c r="GP39" s="208"/>
      <c r="GQ39" s="208"/>
      <c r="GR39" s="208"/>
      <c r="GS39" s="208"/>
      <c r="GT39" s="208"/>
      <c r="GU39" s="208"/>
      <c r="GV39" s="208"/>
      <c r="GW39" s="208"/>
      <c r="GX39" s="208"/>
      <c r="GY39" s="208"/>
      <c r="GZ39" s="208"/>
      <c r="HA39" s="208"/>
      <c r="HB39" s="208"/>
      <c r="HC39" s="208"/>
      <c r="HD39" s="208"/>
      <c r="HE39" s="208"/>
      <c r="HF39" s="208"/>
    </row>
    <row r="40" spans="1:214" s="211" customFormat="1" ht="18" customHeight="1" x14ac:dyDescent="0.3">
      <c r="A40" s="209" t="s">
        <v>318</v>
      </c>
      <c r="B40" s="210"/>
      <c r="C40" s="210"/>
      <c r="D40" s="210"/>
      <c r="E40" s="210"/>
      <c r="F40" s="210"/>
      <c r="G40" s="210"/>
      <c r="H40" s="210"/>
      <c r="I40" s="210"/>
      <c r="J40" s="210"/>
      <c r="K40" s="210"/>
      <c r="L40" s="210"/>
      <c r="M40" s="210"/>
      <c r="N40" s="210"/>
      <c r="O40" s="210"/>
      <c r="P40" s="210"/>
      <c r="Q40" s="210"/>
      <c r="R40" s="210"/>
      <c r="S40" s="210"/>
      <c r="T40" s="210"/>
      <c r="U40" s="210"/>
      <c r="V40" s="210"/>
      <c r="W40" s="210"/>
      <c r="X40" s="210"/>
      <c r="Y40" s="210"/>
      <c r="Z40" s="210"/>
      <c r="AA40" s="210"/>
      <c r="AB40" s="210"/>
      <c r="AC40" s="210"/>
      <c r="AD40" s="210"/>
      <c r="AE40" s="210"/>
      <c r="AF40" s="210"/>
      <c r="AG40" s="210"/>
      <c r="AH40" s="210"/>
      <c r="AI40" s="210"/>
      <c r="AJ40" s="210"/>
      <c r="AK40" s="210"/>
      <c r="AL40" s="210"/>
      <c r="AM40" s="210"/>
      <c r="AN40" s="210"/>
      <c r="AO40" s="210"/>
      <c r="AP40" s="210"/>
      <c r="AQ40" s="210"/>
      <c r="AR40" s="210"/>
      <c r="AS40" s="210"/>
      <c r="AT40" s="210"/>
      <c r="AU40" s="210"/>
      <c r="AV40" s="210"/>
      <c r="AW40" s="210"/>
      <c r="AX40" s="210"/>
      <c r="AY40" s="210"/>
      <c r="AZ40" s="210"/>
      <c r="BA40" s="210"/>
      <c r="BB40" s="210"/>
      <c r="BC40" s="210"/>
      <c r="BD40" s="210"/>
      <c r="BE40" s="210"/>
      <c r="BF40" s="210"/>
      <c r="BG40" s="210"/>
      <c r="BH40" s="210"/>
      <c r="BI40" s="210"/>
      <c r="BJ40" s="210"/>
      <c r="BK40" s="210"/>
      <c r="BL40" s="210"/>
      <c r="BM40" s="210"/>
      <c r="BN40" s="210"/>
      <c r="BO40" s="210"/>
      <c r="BP40" s="210"/>
      <c r="BQ40" s="210"/>
      <c r="BR40" s="210"/>
      <c r="BS40" s="210"/>
      <c r="BT40" s="210"/>
      <c r="BU40" s="210"/>
      <c r="BV40" s="210"/>
      <c r="BW40" s="210"/>
      <c r="BX40" s="210"/>
      <c r="BY40" s="210"/>
      <c r="BZ40" s="210"/>
      <c r="CA40" s="210"/>
      <c r="CB40" s="210"/>
      <c r="CC40" s="210"/>
      <c r="CD40" s="210"/>
      <c r="CE40" s="210"/>
      <c r="CF40" s="210"/>
      <c r="CG40" s="210"/>
      <c r="CH40" s="210"/>
      <c r="CI40" s="210"/>
      <c r="CJ40" s="210"/>
      <c r="CK40" s="210"/>
      <c r="CL40" s="210"/>
      <c r="CM40" s="210"/>
      <c r="CN40" s="210"/>
      <c r="CO40" s="210"/>
      <c r="CP40" s="210"/>
      <c r="CQ40" s="210"/>
      <c r="CR40" s="210"/>
      <c r="CS40" s="210"/>
      <c r="CT40" s="210"/>
      <c r="CU40" s="210"/>
      <c r="CV40" s="210"/>
      <c r="CW40" s="210"/>
      <c r="CX40" s="210"/>
      <c r="CY40" s="210"/>
      <c r="CZ40" s="210"/>
      <c r="DA40" s="210"/>
      <c r="DB40" s="210"/>
      <c r="DC40" s="210"/>
      <c r="DD40" s="210"/>
      <c r="DE40" s="210"/>
      <c r="DF40" s="210"/>
      <c r="DG40" s="210"/>
      <c r="DH40" s="210"/>
      <c r="DI40" s="210"/>
      <c r="DJ40" s="210"/>
      <c r="DK40" s="210"/>
      <c r="DL40" s="210"/>
      <c r="DM40" s="210"/>
      <c r="DN40" s="210"/>
      <c r="DO40" s="210"/>
      <c r="DP40" s="210"/>
      <c r="DQ40" s="210"/>
      <c r="DR40" s="210"/>
      <c r="DS40" s="210"/>
      <c r="DT40" s="210"/>
      <c r="DU40" s="210"/>
      <c r="DV40" s="210"/>
      <c r="DW40" s="210"/>
      <c r="DX40" s="210"/>
      <c r="DY40" s="210"/>
      <c r="DZ40" s="210"/>
      <c r="EA40" s="210"/>
      <c r="EB40" s="210"/>
      <c r="EC40" s="210"/>
      <c r="ED40" s="210"/>
      <c r="EE40" s="210"/>
      <c r="EF40" s="210"/>
      <c r="EG40" s="210"/>
      <c r="EH40" s="210"/>
      <c r="EI40" s="210"/>
      <c r="EJ40" s="210"/>
      <c r="EK40" s="210"/>
      <c r="EL40" s="210"/>
      <c r="EM40" s="210"/>
      <c r="EN40" s="210"/>
      <c r="EO40" s="210"/>
      <c r="EP40" s="210"/>
      <c r="EQ40" s="210"/>
      <c r="ER40" s="210"/>
      <c r="ES40" s="210"/>
      <c r="ET40" s="210"/>
      <c r="EU40" s="210"/>
      <c r="EV40" s="210"/>
      <c r="EW40" s="210"/>
      <c r="EX40" s="210"/>
      <c r="EY40" s="208"/>
      <c r="EZ40" s="208"/>
      <c r="FA40" s="208"/>
      <c r="FB40" s="208"/>
      <c r="FC40" s="208"/>
      <c r="FD40" s="208"/>
      <c r="FE40" s="208"/>
      <c r="FF40" s="208"/>
      <c r="FG40" s="208"/>
      <c r="FH40" s="208"/>
      <c r="FI40" s="208"/>
      <c r="FJ40" s="208"/>
      <c r="FK40" s="208"/>
      <c r="FL40" s="208"/>
      <c r="FM40" s="208"/>
      <c r="FN40" s="208"/>
      <c r="FO40" s="208"/>
      <c r="FP40" s="208"/>
      <c r="FQ40" s="208"/>
      <c r="FR40" s="208"/>
      <c r="FS40" s="208"/>
      <c r="FT40" s="208"/>
      <c r="FU40" s="208"/>
      <c r="FV40" s="208"/>
      <c r="FW40" s="208"/>
      <c r="FX40" s="208"/>
      <c r="FY40" s="208"/>
      <c r="FZ40" s="208"/>
      <c r="GA40" s="208"/>
      <c r="GB40" s="208"/>
      <c r="GC40" s="208"/>
      <c r="GD40" s="208"/>
      <c r="GE40" s="208"/>
      <c r="GF40" s="208"/>
      <c r="GG40" s="208"/>
      <c r="GH40" s="208"/>
      <c r="GI40" s="208"/>
      <c r="GJ40" s="208"/>
      <c r="GK40" s="208"/>
      <c r="GL40" s="208"/>
      <c r="GM40" s="208"/>
      <c r="GN40" s="208"/>
      <c r="GO40" s="208"/>
      <c r="GP40" s="208"/>
      <c r="GQ40" s="208"/>
      <c r="GR40" s="208"/>
      <c r="GS40" s="208"/>
      <c r="GT40" s="208"/>
      <c r="GU40" s="208"/>
      <c r="GV40" s="208"/>
      <c r="GW40" s="208"/>
      <c r="GX40" s="208"/>
      <c r="GY40" s="208"/>
      <c r="GZ40" s="208"/>
      <c r="HA40" s="208"/>
      <c r="HB40" s="208"/>
      <c r="HC40" s="208"/>
      <c r="HD40" s="208"/>
      <c r="HE40" s="208"/>
      <c r="HF40" s="208"/>
    </row>
    <row r="41" spans="1:214" s="211" customFormat="1" ht="18" customHeight="1" x14ac:dyDescent="0.3">
      <c r="A41" s="212" t="s">
        <v>319</v>
      </c>
      <c r="B41" s="213"/>
      <c r="C41" s="213"/>
      <c r="D41" s="213"/>
      <c r="E41" s="213"/>
      <c r="F41" s="213"/>
      <c r="G41" s="213"/>
      <c r="H41" s="213"/>
      <c r="I41" s="213"/>
      <c r="J41" s="213"/>
      <c r="K41" s="213"/>
      <c r="L41" s="213"/>
      <c r="M41" s="213"/>
      <c r="N41" s="213"/>
      <c r="O41" s="213"/>
      <c r="P41" s="213"/>
      <c r="Q41" s="213"/>
      <c r="R41" s="213"/>
      <c r="S41" s="213"/>
      <c r="T41" s="213"/>
      <c r="U41" s="213"/>
      <c r="V41" s="213"/>
      <c r="W41" s="213"/>
      <c r="X41" s="213"/>
      <c r="Y41" s="213"/>
      <c r="Z41" s="213"/>
      <c r="AA41" s="213"/>
      <c r="AB41" s="213"/>
      <c r="AC41" s="213"/>
      <c r="AD41" s="213"/>
      <c r="AE41" s="213"/>
      <c r="AF41" s="213"/>
      <c r="AG41" s="213"/>
      <c r="AH41" s="213"/>
      <c r="AI41" s="210"/>
      <c r="AJ41" s="213"/>
      <c r="AK41" s="213"/>
      <c r="AL41" s="213"/>
      <c r="AM41" s="213"/>
      <c r="AN41" s="213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3"/>
      <c r="BC41" s="213"/>
      <c r="BD41" s="213"/>
      <c r="BE41" s="213"/>
      <c r="BF41" s="213"/>
      <c r="BG41" s="213"/>
      <c r="BH41" s="213"/>
      <c r="BI41" s="213"/>
      <c r="BJ41" s="213"/>
      <c r="BK41" s="213"/>
      <c r="BL41" s="213"/>
      <c r="BM41" s="213"/>
      <c r="BN41" s="213"/>
      <c r="BO41" s="213"/>
      <c r="BP41" s="213"/>
      <c r="BQ41" s="213"/>
      <c r="BR41" s="213"/>
      <c r="BS41" s="213"/>
      <c r="BT41" s="213"/>
      <c r="BU41" s="213"/>
      <c r="BV41" s="213"/>
      <c r="BW41" s="213"/>
      <c r="BX41" s="213"/>
      <c r="BY41" s="213"/>
      <c r="BZ41" s="213"/>
      <c r="CA41" s="213"/>
      <c r="CB41" s="213"/>
      <c r="CC41" s="213"/>
      <c r="CD41" s="213"/>
      <c r="CF41" s="213"/>
      <c r="CG41" s="213"/>
      <c r="CH41" s="213"/>
      <c r="CI41" s="213"/>
      <c r="CJ41" s="213"/>
      <c r="CK41" s="213"/>
      <c r="CL41" s="213"/>
      <c r="CM41" s="213"/>
      <c r="CN41" s="213"/>
      <c r="CO41" s="213"/>
      <c r="CP41" s="213"/>
      <c r="CQ41" s="213"/>
      <c r="CR41" s="213"/>
      <c r="CS41" s="213"/>
      <c r="CT41" s="213"/>
      <c r="CU41" s="213"/>
      <c r="CV41" s="213"/>
      <c r="CW41" s="213"/>
      <c r="CX41" s="213"/>
      <c r="CY41" s="213"/>
      <c r="CZ41" s="213"/>
      <c r="DA41" s="213"/>
      <c r="DB41" s="213"/>
      <c r="DC41" s="213"/>
      <c r="DD41" s="213"/>
      <c r="DE41" s="213"/>
      <c r="DF41" s="213"/>
      <c r="DG41" s="213"/>
      <c r="DH41" s="213"/>
      <c r="DI41" s="213"/>
      <c r="DJ41" s="213"/>
      <c r="DK41" s="213"/>
      <c r="DL41" s="213"/>
      <c r="DM41" s="213"/>
      <c r="DN41" s="213"/>
      <c r="DO41" s="213"/>
      <c r="DP41" s="213"/>
      <c r="DQ41" s="213"/>
      <c r="DR41" s="213"/>
      <c r="DS41" s="213"/>
      <c r="DT41" s="213"/>
      <c r="DU41" s="213"/>
      <c r="DV41" s="213"/>
      <c r="DW41" s="213"/>
      <c r="DX41" s="213"/>
      <c r="DY41" s="213"/>
      <c r="DZ41" s="213"/>
      <c r="EA41" s="213"/>
      <c r="EB41" s="213"/>
      <c r="EC41" s="213"/>
      <c r="ED41" s="213"/>
      <c r="EE41" s="213"/>
      <c r="EF41" s="213"/>
      <c r="EG41" s="213"/>
      <c r="EH41" s="213"/>
      <c r="EI41" s="213"/>
      <c r="EJ41" s="213"/>
      <c r="EK41" s="213"/>
      <c r="EL41" s="213"/>
      <c r="EM41" s="213"/>
      <c r="EN41" s="213"/>
      <c r="EO41" s="213"/>
      <c r="EP41" s="213"/>
      <c r="EQ41" s="213"/>
      <c r="ER41" s="213"/>
      <c r="ES41" s="213"/>
      <c r="ET41" s="213"/>
      <c r="EU41" s="213"/>
      <c r="EV41" s="213"/>
      <c r="EW41" s="213"/>
      <c r="EX41" s="213"/>
      <c r="EY41" s="208"/>
      <c r="EZ41" s="208"/>
      <c r="FA41" s="208"/>
      <c r="FB41" s="208"/>
      <c r="FC41" s="208"/>
      <c r="FD41" s="208"/>
      <c r="FE41" s="208"/>
      <c r="FF41" s="208"/>
      <c r="FG41" s="208"/>
      <c r="FH41" s="208"/>
      <c r="FI41" s="208"/>
      <c r="FJ41" s="208"/>
      <c r="FK41" s="208"/>
      <c r="FL41" s="208"/>
      <c r="FM41" s="208"/>
      <c r="FN41" s="208"/>
      <c r="FO41" s="208"/>
      <c r="FP41" s="208"/>
      <c r="FQ41" s="208"/>
      <c r="FR41" s="208"/>
      <c r="FS41" s="208"/>
      <c r="FT41" s="208"/>
      <c r="FU41" s="208"/>
      <c r="FV41" s="208"/>
      <c r="FW41" s="208"/>
      <c r="FX41" s="208"/>
      <c r="FY41" s="208"/>
      <c r="FZ41" s="208"/>
      <c r="GA41" s="208"/>
      <c r="GB41" s="208"/>
      <c r="GC41" s="208"/>
      <c r="GD41" s="208"/>
      <c r="GE41" s="208"/>
      <c r="GF41" s="208"/>
      <c r="GG41" s="208"/>
      <c r="GH41" s="208"/>
      <c r="GI41" s="208"/>
      <c r="GJ41" s="208"/>
      <c r="GK41" s="208"/>
      <c r="GL41" s="208"/>
      <c r="GM41" s="208"/>
      <c r="GN41" s="208"/>
      <c r="GO41" s="208"/>
      <c r="GP41" s="208"/>
      <c r="GQ41" s="208"/>
      <c r="GR41" s="208"/>
      <c r="GS41" s="208"/>
      <c r="GT41" s="208"/>
      <c r="GU41" s="208"/>
      <c r="GV41" s="208"/>
      <c r="GW41" s="208"/>
      <c r="GX41" s="208"/>
      <c r="GY41" s="208"/>
      <c r="GZ41" s="208"/>
      <c r="HA41" s="208"/>
      <c r="HB41" s="208"/>
      <c r="HC41" s="208"/>
      <c r="HD41" s="208"/>
      <c r="HE41" s="208"/>
      <c r="HF41" s="208"/>
    </row>
    <row r="42" spans="1:214" s="211" customFormat="1" ht="18" customHeight="1" x14ac:dyDescent="0.3">
      <c r="A42" s="209" t="s">
        <v>320</v>
      </c>
      <c r="B42" s="210"/>
      <c r="C42" s="210"/>
      <c r="D42" s="210"/>
      <c r="E42" s="210"/>
      <c r="F42" s="210"/>
      <c r="G42" s="210"/>
      <c r="H42" s="210"/>
      <c r="I42" s="210"/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10"/>
      <c r="AG42" s="210"/>
      <c r="AH42" s="210"/>
      <c r="AI42" s="210"/>
      <c r="AJ42" s="210"/>
      <c r="AK42" s="210"/>
      <c r="AL42" s="210"/>
      <c r="AM42" s="210"/>
      <c r="AN42" s="210"/>
      <c r="AO42" s="210"/>
      <c r="AP42" s="210"/>
      <c r="AQ42" s="210"/>
      <c r="AR42" s="210"/>
      <c r="AS42" s="210"/>
      <c r="AT42" s="210"/>
      <c r="AU42" s="210"/>
      <c r="AV42" s="210"/>
      <c r="AW42" s="210"/>
      <c r="AX42" s="210"/>
      <c r="AY42" s="210"/>
      <c r="AZ42" s="210"/>
      <c r="BA42" s="210"/>
      <c r="BB42" s="210"/>
      <c r="BC42" s="210"/>
      <c r="BD42" s="210"/>
      <c r="BE42" s="210"/>
      <c r="BF42" s="210"/>
      <c r="BG42" s="210"/>
      <c r="BH42" s="210"/>
      <c r="BI42" s="210"/>
      <c r="BJ42" s="210"/>
      <c r="BK42" s="210"/>
      <c r="BL42" s="210"/>
      <c r="BM42" s="210"/>
      <c r="BN42" s="210"/>
      <c r="BO42" s="210"/>
      <c r="BP42" s="210"/>
      <c r="BQ42" s="210"/>
      <c r="BR42" s="210"/>
      <c r="BS42" s="210"/>
      <c r="BT42" s="210"/>
      <c r="BU42" s="210"/>
      <c r="BV42" s="210"/>
      <c r="BW42" s="210"/>
      <c r="BX42" s="210"/>
      <c r="BY42" s="210"/>
      <c r="BZ42" s="210"/>
      <c r="CA42" s="210"/>
      <c r="CB42" s="210"/>
      <c r="CC42" s="210"/>
      <c r="CD42" s="210"/>
      <c r="CE42" s="213"/>
      <c r="CF42" s="210"/>
      <c r="CG42" s="210"/>
      <c r="CH42" s="210"/>
      <c r="CI42" s="210"/>
      <c r="CJ42" s="210"/>
      <c r="CK42" s="210"/>
      <c r="CL42" s="210"/>
      <c r="CM42" s="210"/>
      <c r="CN42" s="210"/>
      <c r="CO42" s="210"/>
      <c r="CP42" s="210"/>
      <c r="CQ42" s="210"/>
      <c r="CR42" s="210"/>
      <c r="CS42" s="210"/>
      <c r="CT42" s="210"/>
      <c r="CU42" s="210"/>
      <c r="CV42" s="210"/>
      <c r="CW42" s="210"/>
      <c r="CX42" s="210"/>
      <c r="CY42" s="210"/>
      <c r="CZ42" s="210"/>
      <c r="DA42" s="210"/>
      <c r="DB42" s="210"/>
      <c r="DC42" s="210"/>
      <c r="DD42" s="210"/>
      <c r="DE42" s="210"/>
      <c r="DF42" s="210"/>
      <c r="DG42" s="210"/>
      <c r="DH42" s="210"/>
      <c r="DI42" s="210"/>
      <c r="DJ42" s="210"/>
      <c r="DK42" s="210"/>
      <c r="DL42" s="210"/>
      <c r="DM42" s="210"/>
      <c r="DN42" s="210"/>
      <c r="DO42" s="210"/>
      <c r="DP42" s="210"/>
      <c r="DQ42" s="210"/>
      <c r="DR42" s="210"/>
      <c r="DS42" s="210"/>
      <c r="DT42" s="210"/>
      <c r="DU42" s="210"/>
      <c r="DV42" s="210"/>
      <c r="DW42" s="210"/>
      <c r="DX42" s="210"/>
      <c r="DY42" s="210"/>
      <c r="DZ42" s="210"/>
      <c r="EA42" s="210"/>
      <c r="EB42" s="210"/>
      <c r="EC42" s="210"/>
      <c r="ED42" s="210"/>
      <c r="EE42" s="210"/>
      <c r="EF42" s="210"/>
      <c r="EG42" s="210"/>
      <c r="EH42" s="210"/>
      <c r="EI42" s="210"/>
      <c r="EJ42" s="210"/>
      <c r="EK42" s="210"/>
      <c r="EL42" s="210"/>
      <c r="EM42" s="210"/>
      <c r="EN42" s="210"/>
      <c r="EO42" s="210"/>
      <c r="EP42" s="210"/>
      <c r="EQ42" s="210"/>
      <c r="ER42" s="210"/>
      <c r="ES42" s="210"/>
      <c r="ET42" s="210"/>
      <c r="EU42" s="210"/>
      <c r="EV42" s="210"/>
      <c r="EW42" s="210"/>
      <c r="EX42" s="210"/>
      <c r="EY42" s="208"/>
      <c r="EZ42" s="208"/>
      <c r="FA42" s="208"/>
      <c r="FB42" s="208"/>
      <c r="FC42" s="208"/>
      <c r="FD42" s="208"/>
      <c r="FE42" s="208"/>
      <c r="FF42" s="208"/>
      <c r="FG42" s="208"/>
      <c r="FH42" s="208"/>
      <c r="FI42" s="208"/>
      <c r="FJ42" s="208"/>
      <c r="FK42" s="208"/>
      <c r="FL42" s="208"/>
      <c r="FM42" s="208"/>
      <c r="FN42" s="208"/>
      <c r="FO42" s="208"/>
      <c r="FP42" s="208"/>
      <c r="FQ42" s="208"/>
      <c r="FR42" s="208"/>
      <c r="FS42" s="208"/>
      <c r="FT42" s="208"/>
      <c r="FU42" s="208"/>
      <c r="FV42" s="208"/>
      <c r="FW42" s="208"/>
      <c r="FX42" s="208"/>
      <c r="FY42" s="208"/>
      <c r="FZ42" s="208"/>
      <c r="GA42" s="208"/>
      <c r="GB42" s="208"/>
      <c r="GC42" s="208"/>
      <c r="GD42" s="208"/>
      <c r="GE42" s="208"/>
      <c r="GF42" s="208"/>
      <c r="GG42" s="208"/>
      <c r="GH42" s="208"/>
      <c r="GI42" s="208"/>
      <c r="GJ42" s="208"/>
      <c r="GK42" s="208"/>
      <c r="GL42" s="208"/>
      <c r="GM42" s="208"/>
      <c r="GN42" s="208"/>
      <c r="GO42" s="208"/>
      <c r="GP42" s="208"/>
      <c r="GQ42" s="208"/>
      <c r="GR42" s="208"/>
      <c r="GS42" s="208"/>
      <c r="GT42" s="208"/>
      <c r="GU42" s="208"/>
      <c r="GV42" s="208"/>
      <c r="GW42" s="208"/>
      <c r="GX42" s="208"/>
      <c r="GY42" s="208"/>
      <c r="GZ42" s="208"/>
      <c r="HA42" s="208"/>
      <c r="HB42" s="208"/>
      <c r="HC42" s="208"/>
      <c r="HD42" s="208"/>
      <c r="HE42" s="208"/>
      <c r="HF42" s="208"/>
    </row>
    <row r="43" spans="1:214" s="211" customFormat="1" ht="18" customHeight="1" x14ac:dyDescent="0.3">
      <c r="A43" s="212" t="s">
        <v>538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13"/>
      <c r="M43" s="213"/>
      <c r="N43" s="213"/>
      <c r="O43" s="213"/>
      <c r="P43" s="213"/>
      <c r="Q43" s="213"/>
      <c r="R43" s="213"/>
      <c r="S43" s="213"/>
      <c r="T43" s="213"/>
      <c r="U43" s="213"/>
      <c r="V43" s="213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213"/>
      <c r="AJ43" s="213"/>
      <c r="AK43" s="213"/>
      <c r="AL43" s="213"/>
      <c r="AM43" s="213"/>
      <c r="AN43" s="213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3"/>
      <c r="BC43" s="213"/>
      <c r="BD43" s="213"/>
      <c r="BE43" s="213"/>
      <c r="BF43" s="213"/>
      <c r="BG43" s="213"/>
      <c r="BH43" s="213"/>
      <c r="BI43" s="213"/>
      <c r="BJ43" s="213"/>
      <c r="BK43" s="213"/>
      <c r="BL43" s="213"/>
      <c r="BM43" s="213"/>
      <c r="BN43" s="213"/>
      <c r="BO43" s="213"/>
      <c r="BP43" s="213"/>
      <c r="BQ43" s="213"/>
      <c r="BR43" s="213"/>
      <c r="BS43" s="213"/>
      <c r="BT43" s="213"/>
      <c r="BU43" s="213"/>
      <c r="BV43" s="213"/>
      <c r="BW43" s="213"/>
      <c r="BX43" s="213"/>
      <c r="BY43" s="213"/>
      <c r="BZ43" s="213"/>
      <c r="CA43" s="213"/>
      <c r="CB43" s="213"/>
      <c r="CC43" s="213"/>
      <c r="CD43" s="213"/>
      <c r="CE43" s="213"/>
      <c r="CF43" s="213"/>
      <c r="CG43" s="213"/>
      <c r="CH43" s="213"/>
      <c r="CI43" s="213"/>
      <c r="CJ43" s="213"/>
      <c r="CK43" s="213"/>
      <c r="CL43" s="213"/>
      <c r="CM43" s="213"/>
      <c r="CN43" s="213"/>
      <c r="CO43" s="213"/>
      <c r="CP43" s="213"/>
      <c r="CQ43" s="213"/>
      <c r="CR43" s="213"/>
      <c r="CS43" s="213"/>
      <c r="CT43" s="213"/>
      <c r="CU43" s="213"/>
      <c r="CV43" s="213"/>
      <c r="CW43" s="213"/>
      <c r="CX43" s="213"/>
      <c r="CY43" s="213"/>
      <c r="CZ43" s="213"/>
      <c r="DA43" s="213"/>
      <c r="DB43" s="213"/>
      <c r="DC43" s="213"/>
      <c r="DD43" s="213"/>
      <c r="DE43" s="213"/>
      <c r="DF43" s="213"/>
      <c r="DG43" s="213"/>
      <c r="DH43" s="213"/>
      <c r="DI43" s="213"/>
      <c r="DJ43" s="213"/>
      <c r="DK43" s="213"/>
      <c r="DL43" s="213"/>
      <c r="DM43" s="213"/>
      <c r="DN43" s="213"/>
      <c r="DO43" s="213"/>
      <c r="DP43" s="213"/>
      <c r="DQ43" s="213"/>
      <c r="DR43" s="213"/>
      <c r="DS43" s="213"/>
      <c r="DT43" s="213"/>
      <c r="DU43" s="213"/>
      <c r="DV43" s="213"/>
      <c r="DW43" s="213"/>
      <c r="DX43" s="213"/>
      <c r="DY43" s="213"/>
      <c r="DZ43" s="213"/>
      <c r="EA43" s="213"/>
      <c r="EB43" s="213"/>
      <c r="EC43" s="213"/>
      <c r="ED43" s="213"/>
      <c r="EE43" s="213"/>
      <c r="EF43" s="213"/>
      <c r="EG43" s="213"/>
      <c r="EH43" s="213"/>
      <c r="EI43" s="213"/>
      <c r="EJ43" s="213"/>
      <c r="EK43" s="213"/>
      <c r="EL43" s="213"/>
      <c r="EM43" s="213"/>
      <c r="EN43" s="213"/>
      <c r="EO43" s="213"/>
      <c r="EP43" s="213"/>
      <c r="EQ43" s="213"/>
      <c r="ER43" s="213"/>
      <c r="ES43" s="213"/>
      <c r="ET43" s="213"/>
      <c r="EU43" s="213"/>
      <c r="EV43" s="213"/>
      <c r="EW43" s="213"/>
      <c r="EX43" s="213"/>
      <c r="EY43" s="208"/>
      <c r="EZ43" s="208"/>
      <c r="FA43" s="208"/>
      <c r="FB43" s="208"/>
      <c r="FC43" s="208"/>
      <c r="FD43" s="208"/>
      <c r="FE43" s="208"/>
      <c r="FF43" s="208"/>
      <c r="FG43" s="208"/>
      <c r="FH43" s="208"/>
      <c r="FI43" s="208"/>
      <c r="FJ43" s="208"/>
      <c r="FK43" s="208"/>
      <c r="FL43" s="208"/>
      <c r="FM43" s="208"/>
      <c r="FN43" s="208"/>
      <c r="FO43" s="208"/>
      <c r="FP43" s="208"/>
      <c r="FQ43" s="208"/>
      <c r="FR43" s="208"/>
      <c r="FS43" s="208"/>
      <c r="FT43" s="208"/>
      <c r="FU43" s="208"/>
      <c r="FV43" s="208"/>
      <c r="FW43" s="208"/>
      <c r="FX43" s="208"/>
      <c r="FY43" s="208"/>
      <c r="FZ43" s="208"/>
      <c r="GA43" s="208"/>
      <c r="GB43" s="208"/>
      <c r="GC43" s="208"/>
      <c r="GD43" s="208"/>
      <c r="GE43" s="208"/>
      <c r="GF43" s="208"/>
      <c r="GG43" s="208"/>
      <c r="GH43" s="208"/>
      <c r="GI43" s="208"/>
      <c r="GJ43" s="208"/>
      <c r="GK43" s="208"/>
      <c r="GL43" s="208"/>
      <c r="GM43" s="208"/>
      <c r="GN43" s="208"/>
      <c r="GO43" s="208"/>
      <c r="GP43" s="208"/>
      <c r="GQ43" s="208"/>
      <c r="GR43" s="208"/>
      <c r="GS43" s="208"/>
      <c r="GT43" s="208"/>
      <c r="GU43" s="208"/>
      <c r="GV43" s="208"/>
      <c r="GW43" s="208"/>
      <c r="GX43" s="208"/>
      <c r="GY43" s="208"/>
      <c r="GZ43" s="208"/>
      <c r="HA43" s="208"/>
      <c r="HB43" s="208"/>
      <c r="HC43" s="208"/>
      <c r="HD43" s="208"/>
      <c r="HE43" s="208"/>
      <c r="HF43" s="208"/>
    </row>
    <row r="44" spans="1:214" s="211" customFormat="1" ht="18" customHeight="1" x14ac:dyDescent="0.3">
      <c r="A44" s="209" t="s">
        <v>539</v>
      </c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10"/>
      <c r="Q44" s="210"/>
      <c r="R44" s="210"/>
      <c r="S44" s="210"/>
      <c r="T44" s="210"/>
      <c r="U44" s="210"/>
      <c r="V44" s="210"/>
      <c r="W44" s="210"/>
      <c r="X44" s="210"/>
      <c r="Y44" s="210"/>
      <c r="Z44" s="210"/>
      <c r="AA44" s="210"/>
      <c r="AB44" s="210"/>
      <c r="AC44" s="21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0"/>
      <c r="AN44" s="210"/>
      <c r="AO44" s="210"/>
      <c r="AP44" s="210"/>
      <c r="AQ44" s="210"/>
      <c r="AR44" s="210"/>
      <c r="AS44" s="210"/>
      <c r="AT44" s="210"/>
      <c r="AU44" s="210"/>
      <c r="AV44" s="210"/>
      <c r="AW44" s="210"/>
      <c r="AX44" s="210"/>
      <c r="AY44" s="210"/>
      <c r="AZ44" s="210"/>
      <c r="BA44" s="210"/>
      <c r="BB44" s="210"/>
      <c r="BC44" s="210"/>
      <c r="BD44" s="210"/>
      <c r="BE44" s="210"/>
      <c r="BF44" s="210"/>
      <c r="BG44" s="210"/>
      <c r="BH44" s="210"/>
      <c r="BI44" s="210"/>
      <c r="BJ44" s="210"/>
      <c r="BK44" s="210"/>
      <c r="BL44" s="210"/>
      <c r="BM44" s="210"/>
      <c r="BN44" s="210"/>
      <c r="BO44" s="210"/>
      <c r="BP44" s="210"/>
      <c r="BQ44" s="210"/>
      <c r="BR44" s="210"/>
      <c r="BS44" s="210"/>
      <c r="BT44" s="210"/>
      <c r="BU44" s="210"/>
      <c r="BV44" s="210"/>
      <c r="BW44" s="210"/>
      <c r="BX44" s="210"/>
      <c r="BY44" s="210"/>
      <c r="BZ44" s="210"/>
      <c r="CA44" s="210"/>
      <c r="CB44" s="210"/>
      <c r="CC44" s="210"/>
      <c r="CD44" s="210"/>
      <c r="CE44" s="210"/>
      <c r="CF44" s="210"/>
      <c r="CG44" s="210"/>
      <c r="CH44" s="210"/>
      <c r="CI44" s="210"/>
      <c r="CJ44" s="210"/>
      <c r="CK44" s="210"/>
      <c r="CL44" s="210"/>
      <c r="CM44" s="210"/>
      <c r="CN44" s="210"/>
      <c r="CO44" s="210"/>
      <c r="CP44" s="210"/>
      <c r="CQ44" s="210"/>
      <c r="CR44" s="210"/>
      <c r="CS44" s="210"/>
      <c r="CT44" s="210"/>
      <c r="CU44" s="210"/>
      <c r="CV44" s="210"/>
      <c r="CW44" s="210"/>
      <c r="CX44" s="210"/>
      <c r="CY44" s="210"/>
      <c r="CZ44" s="210"/>
      <c r="DA44" s="210"/>
      <c r="DB44" s="210"/>
      <c r="DC44" s="210"/>
      <c r="DD44" s="210"/>
      <c r="DE44" s="210"/>
      <c r="DF44" s="210"/>
      <c r="DG44" s="210"/>
      <c r="DH44" s="210"/>
      <c r="DI44" s="210"/>
      <c r="DJ44" s="210"/>
      <c r="DK44" s="210"/>
      <c r="DL44" s="210"/>
      <c r="DM44" s="210"/>
      <c r="DN44" s="210"/>
      <c r="DO44" s="210"/>
      <c r="DP44" s="210"/>
      <c r="DQ44" s="210"/>
      <c r="DR44" s="210"/>
      <c r="DS44" s="210"/>
      <c r="DT44" s="210"/>
      <c r="DU44" s="210"/>
      <c r="DV44" s="210"/>
      <c r="DW44" s="210"/>
      <c r="DX44" s="210"/>
      <c r="DY44" s="210"/>
      <c r="DZ44" s="210"/>
      <c r="EA44" s="210"/>
      <c r="EB44" s="210"/>
      <c r="EC44" s="210"/>
      <c r="ED44" s="210"/>
      <c r="EE44" s="210"/>
      <c r="EF44" s="210"/>
      <c r="EG44" s="210"/>
      <c r="EH44" s="210"/>
      <c r="EI44" s="210"/>
      <c r="EJ44" s="210"/>
      <c r="EK44" s="210"/>
      <c r="EL44" s="210"/>
      <c r="EM44" s="210"/>
      <c r="EN44" s="210"/>
      <c r="EO44" s="210"/>
      <c r="EP44" s="210"/>
      <c r="EQ44" s="210"/>
      <c r="ER44" s="210"/>
      <c r="ES44" s="210"/>
      <c r="ET44" s="210"/>
      <c r="EU44" s="210"/>
      <c r="EV44" s="210"/>
      <c r="EW44" s="210"/>
      <c r="EX44" s="210"/>
      <c r="EY44" s="208"/>
      <c r="EZ44" s="208"/>
      <c r="FA44" s="208"/>
      <c r="FB44" s="208"/>
      <c r="FC44" s="208"/>
      <c r="FD44" s="208"/>
      <c r="FE44" s="208"/>
      <c r="FF44" s="208"/>
      <c r="FG44" s="208"/>
      <c r="FH44" s="208"/>
      <c r="FI44" s="208"/>
      <c r="FJ44" s="208"/>
      <c r="FK44" s="208"/>
      <c r="FL44" s="208"/>
      <c r="FM44" s="208"/>
      <c r="FN44" s="208"/>
      <c r="FO44" s="208"/>
      <c r="FP44" s="208"/>
      <c r="FQ44" s="208"/>
      <c r="FR44" s="208"/>
      <c r="FS44" s="208"/>
      <c r="FT44" s="208"/>
      <c r="FU44" s="208"/>
      <c r="FV44" s="208"/>
      <c r="FW44" s="208"/>
      <c r="FX44" s="208"/>
      <c r="FY44" s="208"/>
      <c r="FZ44" s="208"/>
      <c r="GA44" s="208"/>
      <c r="GB44" s="208"/>
      <c r="GC44" s="208"/>
      <c r="GD44" s="208"/>
      <c r="GE44" s="208"/>
      <c r="GF44" s="208"/>
      <c r="GG44" s="208"/>
      <c r="GH44" s="208"/>
      <c r="GI44" s="208"/>
      <c r="GJ44" s="208"/>
      <c r="GK44" s="208"/>
      <c r="GL44" s="208"/>
      <c r="GM44" s="208"/>
      <c r="GN44" s="208"/>
      <c r="GO44" s="208"/>
      <c r="GP44" s="208"/>
      <c r="GQ44" s="208"/>
      <c r="GR44" s="208"/>
      <c r="GS44" s="208"/>
      <c r="GT44" s="208"/>
      <c r="GU44" s="208"/>
      <c r="GV44" s="208"/>
      <c r="GW44" s="208"/>
      <c r="GX44" s="208"/>
      <c r="GY44" s="208"/>
      <c r="GZ44" s="208"/>
      <c r="HA44" s="208"/>
      <c r="HB44" s="208"/>
      <c r="HC44" s="208"/>
      <c r="HD44" s="208"/>
      <c r="HE44" s="208"/>
      <c r="HF44" s="208"/>
    </row>
    <row r="45" spans="1:214" s="211" customFormat="1" ht="18" customHeight="1" x14ac:dyDescent="0.3">
      <c r="A45" s="212" t="s">
        <v>321</v>
      </c>
      <c r="B45" s="213"/>
      <c r="C45" s="213"/>
      <c r="D45" s="213"/>
      <c r="E45" s="213"/>
      <c r="F45" s="213"/>
      <c r="G45" s="213"/>
      <c r="H45" s="213"/>
      <c r="I45" s="213"/>
      <c r="J45" s="213"/>
      <c r="K45" s="213"/>
      <c r="L45" s="213"/>
      <c r="M45" s="213"/>
      <c r="N45" s="213"/>
      <c r="O45" s="213"/>
      <c r="P45" s="213"/>
      <c r="Q45" s="213"/>
      <c r="R45" s="213"/>
      <c r="S45" s="213"/>
      <c r="T45" s="213"/>
      <c r="U45" s="213"/>
      <c r="V45" s="213"/>
      <c r="W45" s="213"/>
      <c r="X45" s="213"/>
      <c r="Y45" s="213"/>
      <c r="Z45" s="213"/>
      <c r="AA45" s="213"/>
      <c r="AB45" s="213"/>
      <c r="AC45" s="213"/>
      <c r="AD45" s="213"/>
      <c r="AE45" s="213"/>
      <c r="AF45" s="213"/>
      <c r="AG45" s="213"/>
      <c r="AH45" s="213"/>
      <c r="AI45" s="213"/>
      <c r="AJ45" s="213"/>
      <c r="AK45" s="213"/>
      <c r="AL45" s="213"/>
      <c r="AM45" s="213"/>
      <c r="AN45" s="213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3"/>
      <c r="BC45" s="213"/>
      <c r="BD45" s="213"/>
      <c r="BE45" s="213"/>
      <c r="BF45" s="213"/>
      <c r="BG45" s="213"/>
      <c r="BH45" s="213"/>
      <c r="BI45" s="213"/>
      <c r="BJ45" s="213"/>
      <c r="BK45" s="213"/>
      <c r="BL45" s="213"/>
      <c r="BM45" s="213"/>
      <c r="BN45" s="213"/>
      <c r="BO45" s="213"/>
      <c r="BP45" s="213"/>
      <c r="BQ45" s="213"/>
      <c r="BR45" s="213"/>
      <c r="BS45" s="213"/>
      <c r="BT45" s="213"/>
      <c r="BU45" s="213"/>
      <c r="BV45" s="213"/>
      <c r="BW45" s="213"/>
      <c r="BX45" s="213"/>
      <c r="BY45" s="213"/>
      <c r="BZ45" s="213"/>
      <c r="CA45" s="213"/>
      <c r="CB45" s="213"/>
      <c r="CC45" s="213"/>
      <c r="CD45" s="213"/>
      <c r="CE45" s="213"/>
      <c r="CF45" s="213"/>
      <c r="CG45" s="213"/>
      <c r="CH45" s="213"/>
      <c r="CI45" s="213"/>
      <c r="CJ45" s="213"/>
      <c r="CK45" s="213"/>
      <c r="CL45" s="213"/>
      <c r="CM45" s="213"/>
      <c r="CN45" s="213"/>
      <c r="CO45" s="213"/>
      <c r="CP45" s="213"/>
      <c r="CQ45" s="213"/>
      <c r="CR45" s="213"/>
      <c r="CS45" s="213"/>
      <c r="CT45" s="213"/>
      <c r="CU45" s="213"/>
      <c r="CV45" s="213"/>
      <c r="CW45" s="213"/>
      <c r="CX45" s="213"/>
      <c r="CY45" s="213"/>
      <c r="CZ45" s="213"/>
      <c r="DA45" s="213"/>
      <c r="DB45" s="213"/>
      <c r="DC45" s="213"/>
      <c r="DD45" s="213"/>
      <c r="DE45" s="213"/>
      <c r="DF45" s="213"/>
      <c r="DG45" s="213"/>
      <c r="DH45" s="213"/>
      <c r="DI45" s="213"/>
      <c r="DJ45" s="213"/>
      <c r="DK45" s="213"/>
      <c r="DL45" s="213"/>
      <c r="DM45" s="213"/>
      <c r="DN45" s="213"/>
      <c r="DO45" s="213"/>
      <c r="DP45" s="213"/>
      <c r="DQ45" s="213"/>
      <c r="DR45" s="213"/>
      <c r="DS45" s="213"/>
      <c r="DT45" s="213"/>
      <c r="DU45" s="213"/>
      <c r="DV45" s="213"/>
      <c r="DW45" s="213"/>
      <c r="DX45" s="213"/>
      <c r="DY45" s="213"/>
      <c r="DZ45" s="213"/>
      <c r="EA45" s="213"/>
      <c r="EB45" s="213"/>
      <c r="EC45" s="213"/>
      <c r="ED45" s="213"/>
      <c r="EE45" s="213"/>
      <c r="EF45" s="213"/>
      <c r="EG45" s="213"/>
      <c r="EH45" s="213"/>
      <c r="EI45" s="213"/>
      <c r="EJ45" s="213"/>
      <c r="EK45" s="213"/>
      <c r="EL45" s="213"/>
      <c r="EM45" s="213"/>
      <c r="EN45" s="213"/>
      <c r="EO45" s="213"/>
      <c r="EP45" s="213"/>
      <c r="EQ45" s="213"/>
      <c r="ER45" s="213"/>
      <c r="ES45" s="213"/>
      <c r="ET45" s="213"/>
      <c r="EU45" s="213"/>
      <c r="EV45" s="213"/>
      <c r="EW45" s="213"/>
      <c r="EX45" s="213"/>
      <c r="EY45" s="208"/>
      <c r="EZ45" s="208"/>
      <c r="FA45" s="208"/>
      <c r="FB45" s="208"/>
      <c r="FC45" s="208"/>
      <c r="FD45" s="208"/>
      <c r="FE45" s="208"/>
      <c r="FF45" s="208"/>
      <c r="FG45" s="208"/>
      <c r="FH45" s="208"/>
      <c r="FI45" s="208"/>
      <c r="FJ45" s="208"/>
      <c r="FK45" s="208"/>
      <c r="FL45" s="208"/>
      <c r="FM45" s="208"/>
      <c r="FN45" s="208"/>
      <c r="FO45" s="208"/>
      <c r="FP45" s="208"/>
      <c r="FQ45" s="208"/>
      <c r="FR45" s="208"/>
      <c r="FS45" s="208"/>
      <c r="FT45" s="208"/>
      <c r="FU45" s="208"/>
      <c r="FV45" s="208"/>
      <c r="FW45" s="208"/>
      <c r="FX45" s="208"/>
      <c r="FY45" s="208"/>
      <c r="FZ45" s="208"/>
      <c r="GA45" s="208"/>
      <c r="GB45" s="208"/>
      <c r="GC45" s="208"/>
      <c r="GD45" s="208"/>
      <c r="GE45" s="208"/>
      <c r="GF45" s="208"/>
      <c r="GG45" s="208"/>
      <c r="GH45" s="208"/>
      <c r="GI45" s="208"/>
      <c r="GJ45" s="208"/>
      <c r="GK45" s="208"/>
      <c r="GL45" s="208"/>
      <c r="GM45" s="208"/>
      <c r="GN45" s="208"/>
      <c r="GO45" s="208"/>
      <c r="GP45" s="208"/>
      <c r="GQ45" s="208"/>
      <c r="GR45" s="208"/>
      <c r="GS45" s="208"/>
      <c r="GT45" s="208"/>
      <c r="GU45" s="208"/>
      <c r="GV45" s="208"/>
      <c r="GW45" s="208"/>
      <c r="GX45" s="208"/>
      <c r="GY45" s="208"/>
      <c r="GZ45" s="208"/>
      <c r="HA45" s="208"/>
      <c r="HB45" s="208"/>
      <c r="HC45" s="208"/>
      <c r="HD45" s="208"/>
      <c r="HE45" s="208"/>
      <c r="HF45" s="208"/>
    </row>
    <row r="46" spans="1:214" s="211" customFormat="1" ht="18" customHeight="1" x14ac:dyDescent="0.3">
      <c r="A46" s="209" t="s">
        <v>322</v>
      </c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  <c r="Y46" s="210"/>
      <c r="Z46" s="210"/>
      <c r="AA46" s="210"/>
      <c r="AB46" s="210"/>
      <c r="AC46" s="21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0"/>
      <c r="AN46" s="210"/>
      <c r="AO46" s="210"/>
      <c r="AP46" s="210"/>
      <c r="AQ46" s="210"/>
      <c r="AR46" s="210"/>
      <c r="AS46" s="210"/>
      <c r="AT46" s="210"/>
      <c r="AU46" s="210"/>
      <c r="AV46" s="210"/>
      <c r="AW46" s="210"/>
      <c r="AX46" s="210"/>
      <c r="AY46" s="210"/>
      <c r="AZ46" s="210"/>
      <c r="BA46" s="210"/>
      <c r="BB46" s="210"/>
      <c r="BC46" s="210"/>
      <c r="BD46" s="210"/>
      <c r="BE46" s="210"/>
      <c r="BF46" s="210"/>
      <c r="BG46" s="210"/>
      <c r="BH46" s="210"/>
      <c r="BI46" s="210"/>
      <c r="BJ46" s="210" t="s">
        <v>40</v>
      </c>
      <c r="BK46" s="210"/>
      <c r="BL46" s="210"/>
      <c r="BM46" s="210"/>
      <c r="BN46" s="210"/>
      <c r="BO46" s="210"/>
      <c r="BP46" s="210"/>
      <c r="BQ46" s="210"/>
      <c r="BR46" s="210"/>
      <c r="BS46" s="210" t="s">
        <v>0</v>
      </c>
      <c r="BT46" s="210"/>
      <c r="BU46" s="210"/>
      <c r="BV46" s="210"/>
      <c r="BW46" s="210"/>
      <c r="BX46" s="210"/>
      <c r="BY46" s="210" t="s">
        <v>25</v>
      </c>
      <c r="BZ46" s="210"/>
      <c r="CA46" s="210"/>
      <c r="CB46" s="210"/>
      <c r="CC46" s="210"/>
      <c r="CD46" s="210"/>
      <c r="CE46" s="210"/>
      <c r="CF46" s="210"/>
      <c r="CG46" s="210" t="s">
        <v>0</v>
      </c>
      <c r="CH46" s="210"/>
      <c r="CI46" s="210"/>
      <c r="CJ46" s="210"/>
      <c r="CK46" s="210"/>
      <c r="CL46" s="210"/>
      <c r="CM46" s="210"/>
      <c r="CN46" s="210" t="s">
        <v>0</v>
      </c>
      <c r="CO46" s="210"/>
      <c r="CP46" s="210"/>
      <c r="CQ46" s="210"/>
      <c r="CR46" s="210"/>
      <c r="CS46" s="210"/>
      <c r="CT46" s="210"/>
      <c r="CU46" s="210" t="s">
        <v>0</v>
      </c>
      <c r="CV46" s="210"/>
      <c r="CW46" s="210"/>
      <c r="CX46" s="210"/>
      <c r="CY46" s="210"/>
      <c r="CZ46" s="210"/>
      <c r="DA46" s="210"/>
      <c r="DB46" s="210"/>
      <c r="DC46" s="210"/>
      <c r="DD46" s="210" t="s">
        <v>25</v>
      </c>
      <c r="DE46" s="210"/>
      <c r="DF46" s="210"/>
      <c r="DG46" s="210"/>
      <c r="DH46" s="210"/>
      <c r="DI46" s="210"/>
      <c r="DJ46" s="210"/>
      <c r="DK46" s="210"/>
      <c r="DL46" s="210"/>
      <c r="DM46" s="210"/>
      <c r="DN46" s="210" t="s">
        <v>61</v>
      </c>
      <c r="DO46" s="210"/>
      <c r="DP46" s="210"/>
      <c r="DQ46" s="210"/>
      <c r="DR46" s="210"/>
      <c r="DS46" s="210"/>
      <c r="DT46" s="210"/>
      <c r="DU46" s="210"/>
      <c r="DV46" s="210"/>
      <c r="DW46" s="210" t="s">
        <v>0</v>
      </c>
      <c r="DX46" s="210"/>
      <c r="DY46" s="210"/>
      <c r="DZ46" s="210"/>
      <c r="EA46" s="210"/>
      <c r="EB46" s="210"/>
      <c r="EC46" s="210"/>
      <c r="ED46" s="210"/>
      <c r="EE46" s="210"/>
      <c r="EF46" s="210"/>
      <c r="EG46" s="210"/>
      <c r="EH46" s="210"/>
      <c r="EI46" s="210"/>
      <c r="EJ46" s="210"/>
      <c r="EK46" s="210"/>
      <c r="EL46" s="210"/>
      <c r="EM46" s="210"/>
      <c r="EN46" s="210"/>
      <c r="EO46" s="210"/>
      <c r="EP46" s="210"/>
      <c r="EQ46" s="210"/>
      <c r="ER46" s="210"/>
      <c r="ES46" s="210"/>
      <c r="ET46" s="210"/>
      <c r="EU46" s="210"/>
      <c r="EV46" s="210"/>
      <c r="EW46" s="210"/>
      <c r="EX46" s="210"/>
      <c r="EY46" s="208"/>
      <c r="EZ46" s="208"/>
      <c r="FA46" s="208"/>
      <c r="FB46" s="208"/>
      <c r="FC46" s="208"/>
      <c r="FD46" s="208"/>
      <c r="FE46" s="208"/>
      <c r="FF46" s="208"/>
      <c r="FG46" s="208"/>
      <c r="FH46" s="208"/>
      <c r="FI46" s="208"/>
      <c r="FJ46" s="208"/>
      <c r="FK46" s="208"/>
      <c r="FL46" s="208"/>
      <c r="FM46" s="208"/>
      <c r="FN46" s="208"/>
      <c r="FO46" s="208"/>
      <c r="FP46" s="208"/>
      <c r="FQ46" s="208"/>
      <c r="FR46" s="208"/>
      <c r="FS46" s="208"/>
      <c r="FT46" s="208"/>
      <c r="FU46" s="208"/>
      <c r="FV46" s="208"/>
      <c r="FW46" s="208"/>
      <c r="FX46" s="208"/>
      <c r="FY46" s="208"/>
      <c r="FZ46" s="208"/>
      <c r="GA46" s="208"/>
      <c r="GB46" s="208"/>
      <c r="GC46" s="208"/>
      <c r="GD46" s="208"/>
      <c r="GE46" s="208"/>
      <c r="GF46" s="208"/>
      <c r="GG46" s="208"/>
      <c r="GH46" s="208"/>
      <c r="GI46" s="208"/>
      <c r="GJ46" s="208"/>
      <c r="GK46" s="208"/>
      <c r="GL46" s="208"/>
      <c r="GM46" s="208"/>
      <c r="GN46" s="208"/>
      <c r="GO46" s="208"/>
      <c r="GP46" s="208"/>
      <c r="GQ46" s="208"/>
      <c r="GR46" s="208"/>
      <c r="GS46" s="208"/>
      <c r="GT46" s="208"/>
      <c r="GU46" s="208"/>
      <c r="GV46" s="208"/>
      <c r="GW46" s="208"/>
      <c r="GX46" s="208"/>
      <c r="GY46" s="208"/>
      <c r="GZ46" s="208"/>
      <c r="HA46" s="208"/>
      <c r="HB46" s="208"/>
      <c r="HC46" s="208"/>
      <c r="HD46" s="208"/>
      <c r="HE46" s="208"/>
      <c r="HF46" s="208"/>
    </row>
    <row r="47" spans="1:214" s="211" customFormat="1" ht="16.2" customHeight="1" x14ac:dyDescent="0.3">
      <c r="A47" s="212"/>
      <c r="B47" s="213"/>
      <c r="C47" s="213"/>
      <c r="D47" s="213"/>
      <c r="E47" s="213"/>
      <c r="F47" s="213"/>
      <c r="G47" s="213"/>
      <c r="H47" s="213"/>
      <c r="I47" s="213"/>
      <c r="J47" s="213"/>
      <c r="K47" s="213"/>
      <c r="L47" s="213"/>
      <c r="M47" s="213"/>
      <c r="N47" s="213"/>
      <c r="O47" s="213"/>
      <c r="P47" s="213"/>
      <c r="Q47" s="213"/>
      <c r="R47" s="213"/>
      <c r="S47" s="213"/>
      <c r="T47" s="213"/>
      <c r="U47" s="213"/>
      <c r="V47" s="213"/>
      <c r="W47" s="213"/>
      <c r="X47" s="213"/>
      <c r="Y47" s="213"/>
      <c r="Z47" s="213"/>
      <c r="AA47" s="213"/>
      <c r="AB47" s="213"/>
      <c r="AC47" s="213"/>
      <c r="AD47" s="213"/>
      <c r="AE47" s="213"/>
      <c r="AF47" s="213"/>
      <c r="AG47" s="213"/>
      <c r="AH47" s="213"/>
      <c r="AI47" s="213"/>
      <c r="AJ47" s="213"/>
      <c r="AK47" s="213"/>
      <c r="AL47" s="213"/>
      <c r="AM47" s="213"/>
      <c r="AN47" s="213"/>
      <c r="AO47" s="213"/>
      <c r="AP47" s="213"/>
      <c r="AQ47" s="213"/>
      <c r="AR47" s="213"/>
      <c r="AS47" s="213"/>
      <c r="AT47" s="213"/>
      <c r="AU47" s="213"/>
      <c r="AV47" s="213"/>
      <c r="AW47" s="213"/>
      <c r="AX47" s="213"/>
      <c r="AY47" s="213"/>
      <c r="AZ47" s="213"/>
      <c r="BA47" s="213"/>
      <c r="BB47" s="213"/>
      <c r="BC47" s="213"/>
      <c r="BD47" s="213"/>
      <c r="BE47" s="213"/>
      <c r="BF47" s="213"/>
      <c r="BG47" s="213"/>
      <c r="BH47" s="213"/>
      <c r="BI47" s="213"/>
      <c r="BJ47" s="213"/>
      <c r="BK47" s="213"/>
      <c r="BL47" s="213"/>
      <c r="BM47" s="213"/>
      <c r="BN47" s="213"/>
      <c r="BO47" s="213"/>
      <c r="BP47" s="213"/>
      <c r="BQ47" s="213"/>
      <c r="BR47" s="213"/>
      <c r="BS47" s="213"/>
      <c r="BT47" s="213"/>
      <c r="BU47" s="213"/>
      <c r="BV47" s="213"/>
      <c r="BW47" s="213"/>
      <c r="BX47" s="213"/>
      <c r="BY47" s="213"/>
      <c r="BZ47" s="213"/>
      <c r="CA47" s="213"/>
      <c r="CB47" s="213"/>
      <c r="CC47" s="213"/>
      <c r="CD47" s="213"/>
      <c r="CE47" s="213"/>
      <c r="CF47" s="213"/>
      <c r="CG47" s="213"/>
      <c r="CH47" s="213"/>
      <c r="CI47" s="213"/>
      <c r="CJ47" s="213"/>
      <c r="CK47" s="213"/>
      <c r="CL47" s="213"/>
      <c r="CM47" s="213"/>
      <c r="CN47" s="213"/>
      <c r="CO47" s="213"/>
      <c r="CP47" s="213"/>
      <c r="CQ47" s="213"/>
      <c r="CR47" s="213"/>
      <c r="CS47" s="213"/>
      <c r="CT47" s="213"/>
      <c r="CU47" s="213"/>
      <c r="CV47" s="213"/>
      <c r="CW47" s="213"/>
      <c r="CX47" s="213"/>
      <c r="CY47" s="213"/>
      <c r="CZ47" s="213"/>
      <c r="DA47" s="213"/>
      <c r="DB47" s="213"/>
      <c r="DC47" s="213"/>
      <c r="DD47" s="213"/>
      <c r="DE47" s="213"/>
      <c r="DF47" s="213"/>
      <c r="DG47" s="213"/>
      <c r="DH47" s="213"/>
      <c r="DI47" s="213"/>
      <c r="DJ47" s="213"/>
      <c r="DK47" s="213"/>
      <c r="DL47" s="213"/>
      <c r="DM47" s="213"/>
      <c r="DN47" s="213"/>
      <c r="DO47" s="213"/>
      <c r="DP47" s="213"/>
      <c r="DQ47" s="213"/>
      <c r="DR47" s="213"/>
      <c r="DS47" s="213"/>
      <c r="DT47" s="213"/>
      <c r="DU47" s="213"/>
      <c r="DV47" s="213"/>
      <c r="DW47" s="213"/>
      <c r="DX47" s="213"/>
      <c r="DY47" s="213"/>
      <c r="DZ47" s="213"/>
      <c r="EA47" s="213"/>
      <c r="EB47" s="213"/>
      <c r="EC47" s="213"/>
      <c r="ED47" s="213"/>
      <c r="EE47" s="213"/>
      <c r="EF47" s="213"/>
      <c r="EG47" s="213"/>
      <c r="EH47" s="213"/>
      <c r="EI47" s="213"/>
      <c r="EJ47" s="213"/>
      <c r="EK47" s="213"/>
      <c r="EL47" s="213"/>
      <c r="EM47" s="213"/>
      <c r="EN47" s="213"/>
      <c r="EO47" s="213"/>
      <c r="EP47" s="213"/>
      <c r="EQ47" s="213"/>
      <c r="ER47" s="213"/>
      <c r="ES47" s="213"/>
      <c r="ET47" s="213"/>
      <c r="EU47" s="213"/>
      <c r="EV47" s="213"/>
      <c r="EW47" s="213"/>
      <c r="EX47" s="213"/>
      <c r="EY47" s="208"/>
      <c r="EZ47" s="208"/>
      <c r="FA47" s="208"/>
      <c r="FB47" s="208"/>
      <c r="FC47" s="208"/>
      <c r="FD47" s="208"/>
      <c r="FE47" s="208"/>
      <c r="FF47" s="208"/>
      <c r="FG47" s="208"/>
      <c r="FH47" s="208"/>
      <c r="FI47" s="208"/>
      <c r="FJ47" s="208"/>
      <c r="FK47" s="208"/>
      <c r="FL47" s="208"/>
      <c r="FM47" s="208"/>
      <c r="FN47" s="208"/>
      <c r="FO47" s="208"/>
      <c r="FP47" s="208"/>
      <c r="FQ47" s="208"/>
      <c r="FR47" s="208"/>
      <c r="FS47" s="208"/>
      <c r="FT47" s="208"/>
      <c r="FU47" s="208"/>
      <c r="FV47" s="208"/>
      <c r="FW47" s="208"/>
      <c r="FX47" s="208"/>
      <c r="FY47" s="208"/>
      <c r="FZ47" s="208"/>
      <c r="GA47" s="208"/>
      <c r="GB47" s="208"/>
      <c r="GC47" s="208"/>
      <c r="GD47" s="208"/>
      <c r="GE47" s="208"/>
      <c r="GF47" s="208"/>
      <c r="GG47" s="208"/>
      <c r="GH47" s="208"/>
      <c r="GI47" s="208"/>
      <c r="GJ47" s="208"/>
      <c r="GK47" s="208"/>
      <c r="GL47" s="208"/>
      <c r="GM47" s="208"/>
      <c r="GN47" s="208"/>
      <c r="GO47" s="208"/>
      <c r="GP47" s="208"/>
      <c r="GQ47" s="208"/>
      <c r="GR47" s="208"/>
      <c r="GS47" s="208"/>
      <c r="GT47" s="208"/>
      <c r="GU47" s="208"/>
      <c r="GV47" s="208"/>
      <c r="GW47" s="208"/>
      <c r="GX47" s="208"/>
      <c r="GY47" s="208"/>
      <c r="GZ47" s="208"/>
      <c r="HA47" s="208"/>
      <c r="HB47" s="208"/>
      <c r="HC47" s="208"/>
      <c r="HD47" s="208"/>
      <c r="HE47" s="208"/>
      <c r="HF47" s="208"/>
    </row>
    <row r="48" spans="1:214" ht="32.4" customHeight="1" x14ac:dyDescent="0.4">
      <c r="A48" s="242">
        <f>+A1+153</f>
        <v>46023</v>
      </c>
      <c r="B48" s="239">
        <f>A48</f>
        <v>46023</v>
      </c>
      <c r="C48" s="254"/>
      <c r="D48" s="254"/>
      <c r="E48" s="254"/>
      <c r="F48" s="254"/>
      <c r="G48" s="254"/>
      <c r="H48" s="254"/>
      <c r="I48" s="254"/>
      <c r="J48" s="254"/>
      <c r="K48" s="254"/>
      <c r="L48" s="254"/>
      <c r="M48" s="254"/>
      <c r="N48" s="254"/>
      <c r="O48" s="254"/>
      <c r="P48" s="254"/>
      <c r="Q48" s="254"/>
      <c r="R48" s="254"/>
      <c r="S48" s="254"/>
      <c r="T48" s="254"/>
      <c r="U48" s="254"/>
      <c r="V48" s="254"/>
      <c r="W48" s="254"/>
      <c r="X48" s="254"/>
      <c r="Y48" s="254"/>
      <c r="Z48" s="254"/>
      <c r="AA48" s="254"/>
      <c r="AB48" s="254"/>
      <c r="AC48" s="254"/>
      <c r="AD48" s="198"/>
      <c r="AE48" s="240">
        <f>B48+31</f>
        <v>46054</v>
      </c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1"/>
      <c r="BH48" s="255"/>
      <c r="BI48" s="255"/>
      <c r="BJ48" s="239">
        <f>AE48+30</f>
        <v>46084</v>
      </c>
      <c r="BK48" s="240"/>
      <c r="BL48" s="240"/>
      <c r="BM48" s="240"/>
      <c r="BN48" s="240"/>
      <c r="BO48" s="240"/>
      <c r="BP48" s="240"/>
      <c r="BQ48" s="240"/>
      <c r="BR48" s="240"/>
      <c r="BS48" s="240"/>
      <c r="BT48" s="240"/>
      <c r="BU48" s="240"/>
      <c r="BV48" s="240"/>
      <c r="BW48" s="240"/>
      <c r="BX48" s="240"/>
      <c r="BY48" s="240"/>
      <c r="BZ48" s="240"/>
      <c r="CA48" s="240"/>
      <c r="CB48" s="240"/>
      <c r="CC48" s="240"/>
      <c r="CD48" s="240"/>
      <c r="CE48" s="240"/>
      <c r="CF48" s="240"/>
      <c r="CG48" s="240"/>
      <c r="CH48" s="240"/>
      <c r="CI48" s="240"/>
      <c r="CJ48" s="240"/>
      <c r="CK48" s="240"/>
      <c r="CL48" s="240"/>
      <c r="CM48" s="241"/>
      <c r="CN48" s="239">
        <f>BJ48+30</f>
        <v>46114</v>
      </c>
      <c r="CO48" s="240"/>
      <c r="CP48" s="240"/>
      <c r="CQ48" s="240"/>
      <c r="CR48" s="240"/>
      <c r="CS48" s="240"/>
      <c r="CT48" s="240"/>
      <c r="CU48" s="240"/>
      <c r="CV48" s="240"/>
      <c r="CW48" s="240"/>
      <c r="CX48" s="240"/>
      <c r="CY48" s="240"/>
      <c r="CZ48" s="240"/>
      <c r="DA48" s="240"/>
      <c r="DB48" s="240"/>
      <c r="DC48" s="240"/>
      <c r="DD48" s="240"/>
      <c r="DE48" s="240"/>
      <c r="DF48" s="240"/>
      <c r="DG48" s="240"/>
      <c r="DH48" s="240"/>
      <c r="DI48" s="240"/>
      <c r="DJ48" s="240"/>
      <c r="DK48" s="240"/>
      <c r="DL48" s="240"/>
      <c r="DM48" s="240"/>
      <c r="DN48" s="240"/>
      <c r="DO48" s="240"/>
      <c r="DP48" s="240"/>
      <c r="DQ48" s="240"/>
      <c r="DR48" s="241"/>
      <c r="DS48" s="239">
        <f>CN48+31</f>
        <v>46145</v>
      </c>
      <c r="DT48" s="240"/>
      <c r="DU48" s="240"/>
      <c r="DV48" s="240"/>
      <c r="DW48" s="240"/>
      <c r="DX48" s="240"/>
      <c r="DY48" s="240"/>
      <c r="DZ48" s="240"/>
      <c r="EA48" s="240"/>
      <c r="EB48" s="240"/>
      <c r="EC48" s="240"/>
      <c r="ED48" s="240"/>
      <c r="EE48" s="240"/>
      <c r="EF48" s="240"/>
      <c r="EG48" s="240"/>
      <c r="EH48" s="240"/>
      <c r="EI48" s="240"/>
      <c r="EJ48" s="240"/>
      <c r="EK48" s="240"/>
      <c r="EL48" s="240"/>
      <c r="EM48" s="240"/>
      <c r="EN48" s="240"/>
      <c r="EO48" s="240"/>
      <c r="EP48" s="240"/>
      <c r="EQ48" s="240"/>
      <c r="ER48" s="240"/>
      <c r="ES48" s="240"/>
      <c r="ET48" s="240"/>
      <c r="EU48" s="240"/>
      <c r="EV48" s="241"/>
      <c r="EW48" s="239">
        <f>DS48+30</f>
        <v>46175</v>
      </c>
      <c r="EX48" s="240"/>
      <c r="EY48" s="240"/>
      <c r="EZ48" s="240"/>
      <c r="FA48" s="240"/>
      <c r="FB48" s="240"/>
      <c r="FC48" s="240"/>
      <c r="FD48" s="240"/>
      <c r="FE48" s="240"/>
      <c r="FF48" s="240"/>
      <c r="FG48" s="240"/>
      <c r="FH48" s="240"/>
      <c r="FI48" s="240"/>
      <c r="FJ48" s="240"/>
      <c r="FK48" s="240"/>
      <c r="FL48" s="240"/>
      <c r="FM48" s="240"/>
      <c r="FN48" s="240"/>
      <c r="FO48" s="240"/>
      <c r="FP48" s="240"/>
      <c r="FQ48" s="240"/>
      <c r="FR48" s="240"/>
      <c r="FS48" s="240"/>
      <c r="FT48" s="240"/>
      <c r="FU48" s="240"/>
      <c r="FV48" s="240"/>
      <c r="FW48" s="240"/>
      <c r="FX48" s="240"/>
      <c r="FY48" s="240"/>
      <c r="FZ48" s="240"/>
      <c r="GA48" s="241"/>
      <c r="GB48" s="239">
        <f>EW48+31</f>
        <v>46206</v>
      </c>
      <c r="GC48" s="240"/>
      <c r="GD48" s="240"/>
      <c r="GE48" s="240"/>
      <c r="GF48" s="240"/>
      <c r="GG48" s="240"/>
      <c r="GH48" s="240"/>
      <c r="GI48" s="240"/>
      <c r="GJ48" s="240"/>
      <c r="GK48" s="240"/>
      <c r="GL48" s="240"/>
      <c r="GM48" s="240"/>
      <c r="GN48" s="240"/>
      <c r="GO48" s="240"/>
      <c r="GP48" s="240"/>
      <c r="GQ48" s="240"/>
      <c r="GR48" s="240"/>
      <c r="GS48" s="240"/>
      <c r="GT48" s="240"/>
      <c r="GU48" s="240"/>
      <c r="GV48" s="240"/>
      <c r="GW48" s="240"/>
      <c r="GX48" s="240"/>
      <c r="GY48" s="240"/>
      <c r="GZ48" s="240"/>
      <c r="HA48" s="240"/>
      <c r="HB48" s="240"/>
      <c r="HC48" s="240"/>
      <c r="HD48" s="240"/>
      <c r="HE48" s="241"/>
      <c r="HF48" s="198"/>
    </row>
    <row r="49" spans="1:218" s="205" customFormat="1" ht="20.100000000000001" customHeight="1" x14ac:dyDescent="0.3">
      <c r="A49" s="243"/>
      <c r="B49" s="202" t="str">
        <f>VLOOKUP(WEEKDAY(B50,2),Data!$K$2:$L$8,2,0)</f>
        <v>do</v>
      </c>
      <c r="C49" s="202" t="str">
        <f>VLOOKUP(WEEKDAY(C50,2),Data!$K$2:$L$8,2,0)</f>
        <v>vr</v>
      </c>
      <c r="D49" s="202" t="str">
        <f>VLOOKUP(WEEKDAY(D50,2),Data!$K$2:$L$8,2,0)</f>
        <v>za</v>
      </c>
      <c r="E49" s="202" t="str">
        <f>VLOOKUP(WEEKDAY(E50,2),Data!$K$2:$L$8,2,0)</f>
        <v>zo</v>
      </c>
      <c r="F49" s="202" t="str">
        <f>VLOOKUP(WEEKDAY(F50,2),Data!$K$2:$L$8,2,0)</f>
        <v>ma</v>
      </c>
      <c r="G49" s="202" t="str">
        <f>VLOOKUP(WEEKDAY(G50,2),Data!$K$2:$L$8,2,0)</f>
        <v>di</v>
      </c>
      <c r="H49" s="202" t="str">
        <f>VLOOKUP(WEEKDAY(H50,2),Data!$K$2:$L$8,2,0)</f>
        <v>wo</v>
      </c>
      <c r="I49" s="202" t="str">
        <f>VLOOKUP(WEEKDAY(I50,2),Data!$K$2:$L$8,2,0)</f>
        <v>do</v>
      </c>
      <c r="J49" s="202" t="str">
        <f>VLOOKUP(WEEKDAY(J50,2),Data!$K$2:$L$8,2,0)</f>
        <v>vr</v>
      </c>
      <c r="K49" s="202" t="str">
        <f>VLOOKUP(WEEKDAY(K50,2),Data!$K$2:$L$8,2,0)</f>
        <v>za</v>
      </c>
      <c r="L49" s="202" t="str">
        <f>VLOOKUP(WEEKDAY(L50,2),Data!$K$2:$L$8,2,0)</f>
        <v>zo</v>
      </c>
      <c r="M49" s="202" t="str">
        <f>VLOOKUP(WEEKDAY(M50,2),Data!$K$2:$L$8,2,0)</f>
        <v>ma</v>
      </c>
      <c r="N49" s="202" t="str">
        <f>VLOOKUP(WEEKDAY(N50,2),Data!$K$2:$L$8,2,0)</f>
        <v>di</v>
      </c>
      <c r="O49" s="202" t="str">
        <f>VLOOKUP(WEEKDAY(O50,2),Data!$K$2:$L$8,2,0)</f>
        <v>wo</v>
      </c>
      <c r="P49" s="202" t="str">
        <f>VLOOKUP(WEEKDAY(P50,2),Data!$K$2:$L$8,2,0)</f>
        <v>do</v>
      </c>
      <c r="Q49" s="202" t="str">
        <f>VLOOKUP(WEEKDAY(Q50,2),Data!$K$2:$L$8,2,0)</f>
        <v>vr</v>
      </c>
      <c r="R49" s="202" t="str">
        <f>VLOOKUP(WEEKDAY(R50,2),Data!$K$2:$L$8,2,0)</f>
        <v>za</v>
      </c>
      <c r="S49" s="202" t="str">
        <f>VLOOKUP(WEEKDAY(S50,2),Data!$K$2:$L$8,2,0)</f>
        <v>zo</v>
      </c>
      <c r="T49" s="202" t="str">
        <f>VLOOKUP(WEEKDAY(T50,2),Data!$K$2:$L$8,2,0)</f>
        <v>ma</v>
      </c>
      <c r="U49" s="202" t="str">
        <f>VLOOKUP(WEEKDAY(U50,2),Data!$K$2:$L$8,2,0)</f>
        <v>di</v>
      </c>
      <c r="V49" s="202" t="str">
        <f>VLOOKUP(WEEKDAY(V50,2),Data!$K$2:$L$8,2,0)</f>
        <v>wo</v>
      </c>
      <c r="W49" s="202" t="str">
        <f>VLOOKUP(WEEKDAY(W50,2),Data!$K$2:$L$8,2,0)</f>
        <v>do</v>
      </c>
      <c r="X49" s="202" t="str">
        <f>VLOOKUP(WEEKDAY(X50,2),Data!$K$2:$L$8,2,0)</f>
        <v>vr</v>
      </c>
      <c r="Y49" s="202" t="str">
        <f>VLOOKUP(WEEKDAY(Y50,2),Data!$K$2:$L$8,2,0)</f>
        <v>za</v>
      </c>
      <c r="Z49" s="202" t="str">
        <f>VLOOKUP(WEEKDAY(Z50,2),Data!$K$2:$L$8,2,0)</f>
        <v>zo</v>
      </c>
      <c r="AA49" s="202" t="str">
        <f>VLOOKUP(WEEKDAY(AA50,2),Data!$K$2:$L$8,2,0)</f>
        <v>ma</v>
      </c>
      <c r="AB49" s="202" t="str">
        <f>VLOOKUP(WEEKDAY(AB50,2),Data!$K$2:$L$8,2,0)</f>
        <v>di</v>
      </c>
      <c r="AC49" s="202" t="str">
        <f>VLOOKUP(WEEKDAY(AC50,2),Data!$K$2:$L$8,2,0)</f>
        <v>wo</v>
      </c>
      <c r="AD49" s="202" t="str">
        <f>VLOOKUP(WEEKDAY(AD50,2),Data!$K$2:$L$8,2,0)</f>
        <v>do</v>
      </c>
      <c r="AE49" s="202" t="str">
        <f>VLOOKUP(WEEKDAY(AE50,2),Data!$K$2:$L$8,2,0)</f>
        <v>vr</v>
      </c>
      <c r="AF49" s="202" t="str">
        <f>VLOOKUP(WEEKDAY(AF50,2),Data!$K$2:$L$8,2,0)</f>
        <v>za</v>
      </c>
      <c r="AG49" s="202" t="str">
        <f>VLOOKUP(WEEKDAY(AG50,2),Data!$K$2:$L$8,2,0)</f>
        <v>zo</v>
      </c>
      <c r="AH49" s="202" t="str">
        <f>VLOOKUP(WEEKDAY(AH50,2),Data!$K$2:$L$8,2,0)</f>
        <v>ma</v>
      </c>
      <c r="AI49" s="202" t="str">
        <f>VLOOKUP(WEEKDAY(AI50,2),Data!$K$2:$L$8,2,0)</f>
        <v>di</v>
      </c>
      <c r="AJ49" s="202" t="str">
        <f>VLOOKUP(WEEKDAY(AJ50,2),Data!$K$2:$L$8,2,0)</f>
        <v>wo</v>
      </c>
      <c r="AK49" s="202" t="str">
        <f>VLOOKUP(WEEKDAY(AK50,2),Data!$K$2:$L$8,2,0)</f>
        <v>do</v>
      </c>
      <c r="AL49" s="202" t="str">
        <f>VLOOKUP(WEEKDAY(AL50,2),Data!$K$2:$L$8,2,0)</f>
        <v>vr</v>
      </c>
      <c r="AM49" s="202" t="str">
        <f>VLOOKUP(WEEKDAY(AM50,2),Data!$K$2:$L$8,2,0)</f>
        <v>za</v>
      </c>
      <c r="AN49" s="202" t="str">
        <f>VLOOKUP(WEEKDAY(AN50,2),Data!$K$2:$L$8,2,0)</f>
        <v>zo</v>
      </c>
      <c r="AO49" s="202" t="str">
        <f>VLOOKUP(WEEKDAY(AO50,2),Data!$K$2:$L$8,2,0)</f>
        <v>ma</v>
      </c>
      <c r="AP49" s="202" t="str">
        <f>VLOOKUP(WEEKDAY(AP50,2),Data!$K$2:$L$8,2,0)</f>
        <v>di</v>
      </c>
      <c r="AQ49" s="202" t="str">
        <f>VLOOKUP(WEEKDAY(AQ50,2),Data!$K$2:$L$8,2,0)</f>
        <v>wo</v>
      </c>
      <c r="AR49" s="202" t="str">
        <f>VLOOKUP(WEEKDAY(AR50,2),Data!$K$2:$L$8,2,0)</f>
        <v>do</v>
      </c>
      <c r="AS49" s="202" t="str">
        <f>VLOOKUP(WEEKDAY(AS50,2),Data!$K$2:$L$8,2,0)</f>
        <v>vr</v>
      </c>
      <c r="AT49" s="202" t="str">
        <f>VLOOKUP(WEEKDAY(AT50,2),Data!$K$2:$L$8,2,0)</f>
        <v>za</v>
      </c>
      <c r="AU49" s="202" t="str">
        <f>VLOOKUP(WEEKDAY(AU50,2),Data!$K$2:$L$8,2,0)</f>
        <v>zo</v>
      </c>
      <c r="AV49" s="202" t="str">
        <f>VLOOKUP(WEEKDAY(AV50,2),Data!$K$2:$L$8,2,0)</f>
        <v>ma</v>
      </c>
      <c r="AW49" s="202" t="str">
        <f>VLOOKUP(WEEKDAY(AW50,2),Data!$K$2:$L$8,2,0)</f>
        <v>di</v>
      </c>
      <c r="AX49" s="202" t="str">
        <f>VLOOKUP(WEEKDAY(AX50,2),Data!$K$2:$L$8,2,0)</f>
        <v>wo</v>
      </c>
      <c r="AY49" s="202" t="str">
        <f>VLOOKUP(WEEKDAY(AY50,2),Data!$K$2:$L$8,2,0)</f>
        <v>do</v>
      </c>
      <c r="AZ49" s="202" t="str">
        <f>VLOOKUP(WEEKDAY(AZ50,2),Data!$K$2:$L$8,2,0)</f>
        <v>vr</v>
      </c>
      <c r="BA49" s="202" t="str">
        <f>VLOOKUP(WEEKDAY(BA50,2),Data!$K$2:$L$8,2,0)</f>
        <v>za</v>
      </c>
      <c r="BB49" s="202" t="str">
        <f>VLOOKUP(WEEKDAY(BB50,2),Data!$K$2:$L$8,2,0)</f>
        <v>zo</v>
      </c>
      <c r="BC49" s="202" t="str">
        <f>VLOOKUP(WEEKDAY(BC50,2),Data!$K$2:$L$8,2,0)</f>
        <v>ma</v>
      </c>
      <c r="BD49" s="202" t="str">
        <f>VLOOKUP(WEEKDAY(BD50,2),Data!$K$2:$L$8,2,0)</f>
        <v>di</v>
      </c>
      <c r="BE49" s="202" t="str">
        <f>VLOOKUP(WEEKDAY(BE50,2),Data!$K$2:$L$8,2,0)</f>
        <v>wo</v>
      </c>
      <c r="BF49" s="202" t="str">
        <f>VLOOKUP(WEEKDAY(BF50,2),Data!$K$2:$L$8,2,0)</f>
        <v>do</v>
      </c>
      <c r="BG49" s="202" t="str">
        <f>VLOOKUP(WEEKDAY(BG50,2),Data!$K$2:$L$8,2,0)</f>
        <v>vr</v>
      </c>
      <c r="BH49" s="202" t="str">
        <f>VLOOKUP(WEEKDAY(BH50,2),Data!$K$2:$L$8,2,0)</f>
        <v>za</v>
      </c>
      <c r="BI49" s="202" t="str">
        <f>VLOOKUP(WEEKDAY(BI50,2),Data!$K$2:$L$8,2,0)</f>
        <v>zo</v>
      </c>
      <c r="BJ49" s="202" t="str">
        <f>VLOOKUP(WEEKDAY(BJ50,2),Data!$K$2:$L$8,2,0)</f>
        <v>ma</v>
      </c>
      <c r="BK49" s="202" t="str">
        <f>VLOOKUP(WEEKDAY(BK50,2),Data!$K$2:$L$8,2,0)</f>
        <v>di</v>
      </c>
      <c r="BL49" s="202" t="str">
        <f>VLOOKUP(WEEKDAY(BL50,2),Data!$K$2:$L$8,2,0)</f>
        <v>wo</v>
      </c>
      <c r="BM49" s="202" t="str">
        <f>VLOOKUP(WEEKDAY(BM50,2),Data!$K$2:$L$8,2,0)</f>
        <v>do</v>
      </c>
      <c r="BN49" s="202" t="str">
        <f>VLOOKUP(WEEKDAY(BN50,2),Data!$K$2:$L$8,2,0)</f>
        <v>vr</v>
      </c>
      <c r="BO49" s="202" t="str">
        <f>VLOOKUP(WEEKDAY(BO50,2),Data!$K$2:$L$8,2,0)</f>
        <v>za</v>
      </c>
      <c r="BP49" s="202" t="str">
        <f>VLOOKUP(WEEKDAY(BP50,2),Data!$K$2:$L$8,2,0)</f>
        <v>zo</v>
      </c>
      <c r="BQ49" s="202" t="str">
        <f>VLOOKUP(WEEKDAY(BQ50,2),Data!$K$2:$L$8,2,0)</f>
        <v>ma</v>
      </c>
      <c r="BR49" s="202" t="str">
        <f>VLOOKUP(WEEKDAY(BR50,2),Data!$K$2:$L$8,2,0)</f>
        <v>di</v>
      </c>
      <c r="BS49" s="202" t="str">
        <f>VLOOKUP(WEEKDAY(BS50,2),Data!$K$2:$L$8,2,0)</f>
        <v>wo</v>
      </c>
      <c r="BT49" s="202" t="str">
        <f>VLOOKUP(WEEKDAY(BT50,2),Data!$K$2:$L$8,2,0)</f>
        <v>do</v>
      </c>
      <c r="BU49" s="202" t="str">
        <f>VLOOKUP(WEEKDAY(BU50,2),Data!$K$2:$L$8,2,0)</f>
        <v>vr</v>
      </c>
      <c r="BV49" s="202" t="str">
        <f>VLOOKUP(WEEKDAY(BV50,2),Data!$K$2:$L$8,2,0)</f>
        <v>za</v>
      </c>
      <c r="BW49" s="202" t="str">
        <f>VLOOKUP(WEEKDAY(BW50,2),Data!$K$2:$L$8,2,0)</f>
        <v>zo</v>
      </c>
      <c r="BX49" s="202" t="str">
        <f>VLOOKUP(WEEKDAY(BX50,2),Data!$K$2:$L$8,2,0)</f>
        <v>ma</v>
      </c>
      <c r="BY49" s="202" t="str">
        <f>VLOOKUP(WEEKDAY(BY50,2),Data!$K$2:$L$8,2,0)</f>
        <v>di</v>
      </c>
      <c r="BZ49" s="202" t="str">
        <f>VLOOKUP(WEEKDAY(BZ50,2),Data!$K$2:$L$8,2,0)</f>
        <v>wo</v>
      </c>
      <c r="CA49" s="202" t="str">
        <f>VLOOKUP(WEEKDAY(CA50,2),Data!$K$2:$L$8,2,0)</f>
        <v>do</v>
      </c>
      <c r="CB49" s="202" t="str">
        <f>VLOOKUP(WEEKDAY(CB50,2),Data!$K$2:$L$8,2,0)</f>
        <v>vr</v>
      </c>
      <c r="CC49" s="202" t="str">
        <f>VLOOKUP(WEEKDAY(CC50,2),Data!$K$2:$L$8,2,0)</f>
        <v>za</v>
      </c>
      <c r="CD49" s="202" t="str">
        <f>VLOOKUP(WEEKDAY(CD50,2),Data!$K$2:$L$8,2,0)</f>
        <v>zo</v>
      </c>
      <c r="CE49" s="202" t="str">
        <f>VLOOKUP(WEEKDAY(CE50,2),Data!$K$2:$L$8,2,0)</f>
        <v>ma</v>
      </c>
      <c r="CF49" s="202" t="str">
        <f>VLOOKUP(WEEKDAY(CF50,2),Data!$K$2:$L$8,2,0)</f>
        <v>di</v>
      </c>
      <c r="CG49" s="202" t="str">
        <f>VLOOKUP(WEEKDAY(CG50,2),Data!$K$2:$L$8,2,0)</f>
        <v>wo</v>
      </c>
      <c r="CH49" s="202" t="str">
        <f>VLOOKUP(WEEKDAY(CH50,2),Data!$K$2:$L$8,2,0)</f>
        <v>do</v>
      </c>
      <c r="CI49" s="202" t="str">
        <f>VLOOKUP(WEEKDAY(CI50,2),Data!$K$2:$L$8,2,0)</f>
        <v>vr</v>
      </c>
      <c r="CJ49" s="202" t="str">
        <f>VLOOKUP(WEEKDAY(CJ50,2),Data!$K$2:$L$8,2,0)</f>
        <v>za</v>
      </c>
      <c r="CK49" s="202" t="str">
        <f>VLOOKUP(WEEKDAY(CK50,2),Data!$K$2:$L$8,2,0)</f>
        <v>zo</v>
      </c>
      <c r="CL49" s="202" t="str">
        <f>VLOOKUP(WEEKDAY(CL50,2),Data!$K$2:$L$8,2,0)</f>
        <v>ma</v>
      </c>
      <c r="CM49" s="202" t="str">
        <f>VLOOKUP(WEEKDAY(CM50,2),Data!$K$2:$L$8,2,0)</f>
        <v>di</v>
      </c>
      <c r="CN49" s="202" t="str">
        <f>VLOOKUP(WEEKDAY(CN50,2),Data!$K$2:$L$8,2,0)</f>
        <v>wo</v>
      </c>
      <c r="CO49" s="202" t="str">
        <f>VLOOKUP(WEEKDAY(CO50,2),Data!$K$2:$L$8,2,0)</f>
        <v>do</v>
      </c>
      <c r="CP49" s="202" t="str">
        <f>VLOOKUP(WEEKDAY(CP50,2),Data!$K$2:$L$8,2,0)</f>
        <v>vr</v>
      </c>
      <c r="CQ49" s="202" t="str">
        <f>VLOOKUP(WEEKDAY(CQ50,2),Data!$K$2:$L$8,2,0)</f>
        <v>za</v>
      </c>
      <c r="CR49" s="202" t="str">
        <f>VLOOKUP(WEEKDAY(CR50,2),Data!$K$2:$L$8,2,0)</f>
        <v>zo</v>
      </c>
      <c r="CS49" s="202" t="str">
        <f>VLOOKUP(WEEKDAY(CS50,2),Data!$K$2:$L$8,2,0)</f>
        <v>ma</v>
      </c>
      <c r="CT49" s="202" t="str">
        <f>VLOOKUP(WEEKDAY(CT50,2),Data!$K$2:$L$8,2,0)</f>
        <v>di</v>
      </c>
      <c r="CU49" s="202" t="str">
        <f>VLOOKUP(WEEKDAY(CU50,2),Data!$K$2:$L$8,2,0)</f>
        <v>wo</v>
      </c>
      <c r="CV49" s="202" t="str">
        <f>VLOOKUP(WEEKDAY(CV50,2),Data!$K$2:$L$8,2,0)</f>
        <v>do</v>
      </c>
      <c r="CW49" s="202" t="str">
        <f>VLOOKUP(WEEKDAY(CW50,2),Data!$K$2:$L$8,2,0)</f>
        <v>vr</v>
      </c>
      <c r="CX49" s="202" t="str">
        <f>VLOOKUP(WEEKDAY(CX50,2),Data!$K$2:$L$8,2,0)</f>
        <v>za</v>
      </c>
      <c r="CY49" s="202" t="str">
        <f>VLOOKUP(WEEKDAY(CY50,2),Data!$K$2:$L$8,2,0)</f>
        <v>zo</v>
      </c>
      <c r="CZ49" s="202" t="str">
        <f>VLOOKUP(WEEKDAY(CZ50,2),Data!$K$2:$L$8,2,0)</f>
        <v>ma</v>
      </c>
      <c r="DA49" s="202" t="str">
        <f>VLOOKUP(WEEKDAY(DA50,2),Data!$K$2:$L$8,2,0)</f>
        <v>di</v>
      </c>
      <c r="DB49" s="202" t="str">
        <f>VLOOKUP(WEEKDAY(DB50,2),Data!$K$2:$L$8,2,0)</f>
        <v>wo</v>
      </c>
      <c r="DC49" s="202" t="str">
        <f>VLOOKUP(WEEKDAY(DC50,2),Data!$K$2:$L$8,2,0)</f>
        <v>do</v>
      </c>
      <c r="DD49" s="202" t="str">
        <f>VLOOKUP(WEEKDAY(DD50,2),Data!$K$2:$L$8,2,0)</f>
        <v>vr</v>
      </c>
      <c r="DE49" s="202" t="str">
        <f>VLOOKUP(WEEKDAY(DE50,2),Data!$K$2:$L$8,2,0)</f>
        <v>za</v>
      </c>
      <c r="DF49" s="202" t="str">
        <f>VLOOKUP(WEEKDAY(DF50,2),Data!$K$2:$L$8,2,0)</f>
        <v>zo</v>
      </c>
      <c r="DG49" s="202" t="str">
        <f>VLOOKUP(WEEKDAY(DG50,2),Data!$K$2:$L$8,2,0)</f>
        <v>ma</v>
      </c>
      <c r="DH49" s="202" t="str">
        <f>VLOOKUP(WEEKDAY(DH50,2),Data!$K$2:$L$8,2,0)</f>
        <v>di</v>
      </c>
      <c r="DI49" s="202" t="str">
        <f>VLOOKUP(WEEKDAY(DI50,2),Data!$K$2:$L$8,2,0)</f>
        <v>wo</v>
      </c>
      <c r="DJ49" s="202" t="str">
        <f>VLOOKUP(WEEKDAY(DJ50,2),Data!$K$2:$L$8,2,0)</f>
        <v>do</v>
      </c>
      <c r="DK49" s="202" t="str">
        <f>VLOOKUP(WEEKDAY(DK50,2),Data!$K$2:$L$8,2,0)</f>
        <v>vr</v>
      </c>
      <c r="DL49" s="202" t="str">
        <f>VLOOKUP(WEEKDAY(DL50,2),Data!$K$2:$L$8,2,0)</f>
        <v>za</v>
      </c>
      <c r="DM49" s="202" t="str">
        <f>VLOOKUP(WEEKDAY(DM50,2),Data!$K$2:$L$8,2,0)</f>
        <v>zo</v>
      </c>
      <c r="DN49" s="202" t="str">
        <f>VLOOKUP(WEEKDAY(DN50,2),Data!$K$2:$L$8,2,0)</f>
        <v>ma</v>
      </c>
      <c r="DO49" s="202" t="str">
        <f>VLOOKUP(WEEKDAY(DO50,2),Data!$K$2:$L$8,2,0)</f>
        <v>di</v>
      </c>
      <c r="DP49" s="202" t="str">
        <f>VLOOKUP(WEEKDAY(DP50,2),Data!$K$2:$L$8,2,0)</f>
        <v>wo</v>
      </c>
      <c r="DQ49" s="202" t="str">
        <f>VLOOKUP(WEEKDAY(DQ50,2),Data!$K$2:$L$8,2,0)</f>
        <v>do</v>
      </c>
      <c r="DR49" s="202" t="str">
        <f>VLOOKUP(WEEKDAY(DR50,2),Data!$K$2:$L$8,2,0)</f>
        <v>vr</v>
      </c>
      <c r="DS49" s="202" t="str">
        <f>VLOOKUP(WEEKDAY(DS50,2),Data!$K$2:$L$8,2,0)</f>
        <v>za</v>
      </c>
      <c r="DT49" s="202" t="str">
        <f>VLOOKUP(WEEKDAY(DT50,2),Data!$K$2:$L$8,2,0)</f>
        <v>zo</v>
      </c>
      <c r="DU49" s="202" t="str">
        <f>VLOOKUP(WEEKDAY(DU50,2),Data!$K$2:$L$8,2,0)</f>
        <v>ma</v>
      </c>
      <c r="DV49" s="225" t="str">
        <f>VLOOKUP(WEEKDAY(DV50,2),Data!$K$2:$L$8,2,0)</f>
        <v>di</v>
      </c>
      <c r="DW49" s="202" t="str">
        <f>VLOOKUP(WEEKDAY(DW50,2),Data!$K$2:$L$8,2,0)</f>
        <v>wo</v>
      </c>
      <c r="DX49" s="202" t="str">
        <f>VLOOKUP(WEEKDAY(DX50,2),Data!$K$2:$L$8,2,0)</f>
        <v>do</v>
      </c>
      <c r="DY49" s="202" t="str">
        <f>VLOOKUP(WEEKDAY(DY50,2),Data!$K$2:$L$8,2,0)</f>
        <v>vr</v>
      </c>
      <c r="DZ49" s="202" t="str">
        <f>VLOOKUP(WEEKDAY(DZ50,2),Data!$K$2:$L$8,2,0)</f>
        <v>za</v>
      </c>
      <c r="EA49" s="202" t="str">
        <f>VLOOKUP(WEEKDAY(EA50,2),Data!$K$2:$L$8,2,0)</f>
        <v>zo</v>
      </c>
      <c r="EB49" s="202" t="str">
        <f>VLOOKUP(WEEKDAY(EB50,2),Data!$K$2:$L$8,2,0)</f>
        <v>ma</v>
      </c>
      <c r="EC49" s="202" t="str">
        <f>VLOOKUP(WEEKDAY(EC50,2),Data!$K$2:$L$8,2,0)</f>
        <v>di</v>
      </c>
      <c r="ED49" s="202" t="str">
        <f>VLOOKUP(WEEKDAY(ED50,2),Data!$K$2:$L$8,2,0)</f>
        <v>wo</v>
      </c>
      <c r="EE49" s="202" t="str">
        <f>VLOOKUP(WEEKDAY(EE50,2),Data!$K$2:$L$8,2,0)</f>
        <v>do</v>
      </c>
      <c r="EF49" s="202" t="str">
        <f>VLOOKUP(WEEKDAY(EF50,2),Data!$K$2:$L$8,2,0)</f>
        <v>vr</v>
      </c>
      <c r="EG49" s="202" t="str">
        <f>VLOOKUP(WEEKDAY(EG50,2),Data!$K$2:$L$8,2,0)</f>
        <v>za</v>
      </c>
      <c r="EH49" s="202" t="str">
        <f>VLOOKUP(WEEKDAY(EH50,2),Data!$K$2:$L$8,2,0)</f>
        <v>zo</v>
      </c>
      <c r="EI49" s="202" t="str">
        <f>VLOOKUP(WEEKDAY(EI50,2),Data!$K$2:$L$8,2,0)</f>
        <v>ma</v>
      </c>
      <c r="EJ49" s="202" t="str">
        <f>VLOOKUP(WEEKDAY(EJ50,2),Data!$K$2:$L$8,2,0)</f>
        <v>di</v>
      </c>
      <c r="EK49" s="203" t="str">
        <f>VLOOKUP(WEEKDAY(EK50,2),Data!$K$2:$L$8,2,0)</f>
        <v>wo</v>
      </c>
      <c r="EL49" s="202" t="str">
        <f>VLOOKUP(WEEKDAY(EL50,2),Data!$K$2:$L$8,2,0)</f>
        <v>do</v>
      </c>
      <c r="EM49" s="202" t="str">
        <f>VLOOKUP(WEEKDAY(EM50,2),Data!$K$2:$L$8,2,0)</f>
        <v>vr</v>
      </c>
      <c r="EN49" s="202" t="str">
        <f>VLOOKUP(WEEKDAY(EN50,2),Data!$K$2:$L$8,2,0)</f>
        <v>za</v>
      </c>
      <c r="EO49" s="202" t="str">
        <f>VLOOKUP(WEEKDAY(EO50,2),Data!$K$2:$L$8,2,0)</f>
        <v>zo</v>
      </c>
      <c r="EP49" s="202" t="str">
        <f>VLOOKUP(WEEKDAY(EP50,2),Data!$K$2:$L$8,2,0)</f>
        <v>ma</v>
      </c>
      <c r="EQ49" s="202" t="str">
        <f>VLOOKUP(WEEKDAY(EQ50,2),Data!$K$2:$L$8,2,0)</f>
        <v>di</v>
      </c>
      <c r="ER49" s="202" t="str">
        <f>VLOOKUP(WEEKDAY(ER50,2),Data!$K$2:$L$8,2,0)</f>
        <v>wo</v>
      </c>
      <c r="ES49" s="202" t="str">
        <f>VLOOKUP(WEEKDAY(ES50,2),Data!$K$2:$L$8,2,0)</f>
        <v>do</v>
      </c>
      <c r="ET49" s="202" t="str">
        <f>VLOOKUP(WEEKDAY(ET50,2),Data!$K$2:$L$8,2,0)</f>
        <v>vr</v>
      </c>
      <c r="EU49" s="202" t="str">
        <f>VLOOKUP(WEEKDAY(EU50,2),Data!$K$2:$L$8,2,0)</f>
        <v>za</v>
      </c>
      <c r="EV49" s="202" t="str">
        <f>VLOOKUP(WEEKDAY(EV50,2),Data!$K$2:$L$8,2,0)</f>
        <v>zo</v>
      </c>
      <c r="EW49" s="202" t="str">
        <f>VLOOKUP(WEEKDAY(EW50,2),Data!$K$2:$L$8,2,0)</f>
        <v>ma</v>
      </c>
      <c r="EX49" s="202" t="str">
        <f>VLOOKUP(WEEKDAY(EX50,2),Data!$K$2:$L$8,2,0)</f>
        <v>di</v>
      </c>
      <c r="EY49" s="202" t="str">
        <f>VLOOKUP(WEEKDAY(EY50,2),Data!$K$2:$L$8,2,0)</f>
        <v>wo</v>
      </c>
      <c r="EZ49" s="202" t="str">
        <f>VLOOKUP(WEEKDAY(EZ50,2),Data!$K$2:$L$8,2,0)</f>
        <v>do</v>
      </c>
      <c r="FA49" s="202" t="str">
        <f>VLOOKUP(WEEKDAY(FA50,2),Data!$K$2:$L$8,2,0)</f>
        <v>vr</v>
      </c>
      <c r="FB49" s="202" t="str">
        <f>VLOOKUP(WEEKDAY(FB50,2),Data!$K$2:$L$8,2,0)</f>
        <v>za</v>
      </c>
      <c r="FC49" s="202" t="str">
        <f>VLOOKUP(WEEKDAY(FC50,2),Data!$K$2:$L$8,2,0)</f>
        <v>zo</v>
      </c>
      <c r="FD49" s="202" t="str">
        <f>VLOOKUP(WEEKDAY(FD50,2),Data!$K$2:$L$8,2,0)</f>
        <v>ma</v>
      </c>
      <c r="FE49" s="202" t="str">
        <f>VLOOKUP(WEEKDAY(FE50,2),Data!$K$2:$L$8,2,0)</f>
        <v>di</v>
      </c>
      <c r="FF49" s="202" t="str">
        <f>VLOOKUP(WEEKDAY(FF50,2),Data!$K$2:$L$8,2,0)</f>
        <v>wo</v>
      </c>
      <c r="FG49" s="202" t="str">
        <f>VLOOKUP(WEEKDAY(FG50,2),Data!$K$2:$L$8,2,0)</f>
        <v>do</v>
      </c>
      <c r="FH49" s="202" t="str">
        <f>VLOOKUP(WEEKDAY(FH50,2),Data!$K$2:$L$8,2,0)</f>
        <v>vr</v>
      </c>
      <c r="FI49" s="202" t="str">
        <f>VLOOKUP(WEEKDAY(FI50,2),Data!$K$2:$L$8,2,0)</f>
        <v>za</v>
      </c>
      <c r="FJ49" s="202" t="str">
        <f>VLOOKUP(WEEKDAY(FJ50,2),Data!$K$2:$L$8,2,0)</f>
        <v>zo</v>
      </c>
      <c r="FK49" s="202" t="str">
        <f>VLOOKUP(WEEKDAY(FK50,2),Data!$K$2:$L$8,2,0)</f>
        <v>ma</v>
      </c>
      <c r="FL49" s="202" t="str">
        <f>VLOOKUP(WEEKDAY(FL50,2),Data!$K$2:$L$8,2,0)</f>
        <v>di</v>
      </c>
      <c r="FM49" s="202" t="str">
        <f>VLOOKUP(WEEKDAY(FM50,2),Data!$K$2:$L$8,2,0)</f>
        <v>wo</v>
      </c>
      <c r="FN49" s="202" t="str">
        <f>VLOOKUP(WEEKDAY(FN50,2),Data!$K$2:$L$8,2,0)</f>
        <v>do</v>
      </c>
      <c r="FO49" s="202" t="str">
        <f>VLOOKUP(WEEKDAY(FO50,2),Data!$K$2:$L$8,2,0)</f>
        <v>vr</v>
      </c>
      <c r="FP49" s="202" t="str">
        <f>VLOOKUP(WEEKDAY(FP50,2),Data!$K$2:$L$8,2,0)</f>
        <v>za</v>
      </c>
      <c r="FQ49" s="202" t="str">
        <f>VLOOKUP(WEEKDAY(FQ50,2),Data!$K$2:$L$8,2,0)</f>
        <v>zo</v>
      </c>
      <c r="FR49" s="202" t="str">
        <f>VLOOKUP(WEEKDAY(FR50,2),Data!$K$2:$L$8,2,0)</f>
        <v>ma</v>
      </c>
      <c r="FS49" s="202" t="str">
        <f>VLOOKUP(WEEKDAY(FS50,2),Data!$K$2:$L$8,2,0)</f>
        <v>di</v>
      </c>
      <c r="FT49" s="202" t="str">
        <f>VLOOKUP(WEEKDAY(FT50,2),Data!$K$2:$L$8,2,0)</f>
        <v>wo</v>
      </c>
      <c r="FU49" s="202" t="str">
        <f>VLOOKUP(WEEKDAY(FU50,2),Data!$K$2:$L$8,2,0)</f>
        <v>do</v>
      </c>
      <c r="FV49" s="202" t="str">
        <f>VLOOKUP(WEEKDAY(FV50,2),Data!$K$2:$L$8,2,0)</f>
        <v>vr</v>
      </c>
      <c r="FW49" s="202" t="str">
        <f>VLOOKUP(WEEKDAY(FW50,2),Data!$K$2:$L$8,2,0)</f>
        <v>za</v>
      </c>
      <c r="FX49" s="202" t="str">
        <f>VLOOKUP(WEEKDAY(FX50,2),Data!$K$2:$L$8,2,0)</f>
        <v>zo</v>
      </c>
      <c r="FY49" s="202" t="str">
        <f>VLOOKUP(WEEKDAY(FY50,2),Data!$K$2:$L$8,2,0)</f>
        <v>ma</v>
      </c>
      <c r="FZ49" s="202" t="str">
        <f>VLOOKUP(WEEKDAY(FZ50,2),Data!$K$2:$L$8,2,0)</f>
        <v>di</v>
      </c>
      <c r="GA49" s="202" t="str">
        <f>VLOOKUP(WEEKDAY(GA50,2),Data!$K$2:$L$8,2,0)</f>
        <v>wo</v>
      </c>
      <c r="GB49" s="202" t="str">
        <f>VLOOKUP(WEEKDAY(GB50,2),Data!$K$2:$L$8,2,0)</f>
        <v>do</v>
      </c>
      <c r="GC49" s="202" t="str">
        <f>VLOOKUP(WEEKDAY(GC50,2),Data!$K$2:$L$8,2,0)</f>
        <v>vr</v>
      </c>
      <c r="GD49" s="202" t="str">
        <f>VLOOKUP(WEEKDAY(GD50,2),Data!$K$2:$L$8,2,0)</f>
        <v>za</v>
      </c>
      <c r="GE49" s="202" t="str">
        <f>VLOOKUP(WEEKDAY(GE50,2),Data!$K$2:$L$8,2,0)</f>
        <v>zo</v>
      </c>
      <c r="GF49" s="202" t="str">
        <f>VLOOKUP(WEEKDAY(GF50,2),Data!$K$2:$L$8,2,0)</f>
        <v>ma</v>
      </c>
      <c r="GG49" s="202" t="str">
        <f>VLOOKUP(WEEKDAY(GG50,2),Data!$K$2:$L$8,2,0)</f>
        <v>di</v>
      </c>
      <c r="GH49" s="202" t="str">
        <f>VLOOKUP(WEEKDAY(GH50,2),Data!$K$2:$L$8,2,0)</f>
        <v>wo</v>
      </c>
      <c r="GI49" s="202" t="str">
        <f>VLOOKUP(WEEKDAY(GI50,2),Data!$K$2:$L$8,2,0)</f>
        <v>do</v>
      </c>
      <c r="GJ49" s="202" t="str">
        <f>VLOOKUP(WEEKDAY(GJ50,2),Data!$K$2:$L$8,2,0)</f>
        <v>vr</v>
      </c>
      <c r="GK49" s="202" t="str">
        <f>VLOOKUP(WEEKDAY(GK50,2),Data!$K$2:$L$8,2,0)</f>
        <v>za</v>
      </c>
      <c r="GL49" s="202" t="str">
        <f>VLOOKUP(WEEKDAY(GL50,2),Data!$K$2:$L$8,2,0)</f>
        <v>zo</v>
      </c>
      <c r="GM49" s="202" t="str">
        <f>VLOOKUP(WEEKDAY(GM50,2),Data!$K$2:$L$8,2,0)</f>
        <v>ma</v>
      </c>
      <c r="GN49" s="202" t="str">
        <f>VLOOKUP(WEEKDAY(GN50,2),Data!$K$2:$L$8,2,0)</f>
        <v>di</v>
      </c>
      <c r="GO49" s="202" t="str">
        <f>VLOOKUP(WEEKDAY(GO50,2),Data!$K$2:$L$8,2,0)</f>
        <v>wo</v>
      </c>
      <c r="GP49" s="202" t="str">
        <f>VLOOKUP(WEEKDAY(GP50,2),Data!$K$2:$L$8,2,0)</f>
        <v>do</v>
      </c>
      <c r="GQ49" s="202" t="str">
        <f>VLOOKUP(WEEKDAY(GQ50,2),Data!$K$2:$L$8,2,0)</f>
        <v>vr</v>
      </c>
      <c r="GR49" s="202" t="str">
        <f>VLOOKUP(WEEKDAY(GR50,2),Data!$K$2:$L$8,2,0)</f>
        <v>za</v>
      </c>
      <c r="GS49" s="202" t="str">
        <f>VLOOKUP(WEEKDAY(GS50,2),Data!$K$2:$L$8,2,0)</f>
        <v>zo</v>
      </c>
      <c r="GT49" s="202" t="str">
        <f>VLOOKUP(WEEKDAY(GT50,2),Data!$K$2:$L$8,2,0)</f>
        <v>ma</v>
      </c>
      <c r="GU49" s="202" t="str">
        <f>VLOOKUP(WEEKDAY(GU50,2),Data!$K$2:$L$8,2,0)</f>
        <v>di</v>
      </c>
      <c r="GV49" s="202" t="str">
        <f>VLOOKUP(WEEKDAY(GV50,2),Data!$K$2:$L$8,2,0)</f>
        <v>wo</v>
      </c>
      <c r="GW49" s="202" t="str">
        <f>VLOOKUP(WEEKDAY(GW50,2),Data!$K$2:$L$8,2,0)</f>
        <v>do</v>
      </c>
      <c r="GX49" s="202" t="str">
        <f>VLOOKUP(WEEKDAY(GX50,2),Data!$K$2:$L$8,2,0)</f>
        <v>vr</v>
      </c>
      <c r="GY49" s="202" t="str">
        <f>VLOOKUP(WEEKDAY(GY50,2),Data!$K$2:$L$8,2,0)</f>
        <v>za</v>
      </c>
      <c r="GZ49" s="202" t="str">
        <f>VLOOKUP(WEEKDAY(GZ50,2),Data!$K$2:$L$8,2,0)</f>
        <v>zo</v>
      </c>
      <c r="HA49" s="202" t="str">
        <f>VLOOKUP(WEEKDAY(HA50,2),Data!$K$2:$L$8,2,0)</f>
        <v>ma</v>
      </c>
      <c r="HB49" s="202" t="str">
        <f>VLOOKUP(WEEKDAY(HB50,2),Data!$K$2:$L$8,2,0)</f>
        <v>di</v>
      </c>
      <c r="HC49" s="202" t="str">
        <f>VLOOKUP(WEEKDAY(HC50,2),Data!$K$2:$L$8,2,0)</f>
        <v>wo</v>
      </c>
      <c r="HD49" s="202" t="str">
        <f>VLOOKUP(WEEKDAY(HD50,2),Data!$K$2:$L$8,2,0)</f>
        <v>do</v>
      </c>
      <c r="HE49" s="202" t="str">
        <f>VLOOKUP(WEEKDAY(HE50,2),Data!$K$2:$L$8,2,0)</f>
        <v>vr</v>
      </c>
      <c r="HF49" s="202" t="str">
        <f>VLOOKUP(WEEKDAY(HF50,2),Data!$K$2:$L$8,2,0)</f>
        <v>za</v>
      </c>
    </row>
    <row r="50" spans="1:218" s="205" customFormat="1" ht="20.100000000000001" customHeight="1" x14ac:dyDescent="0.3">
      <c r="A50" s="244"/>
      <c r="B50" s="206">
        <f>+A48</f>
        <v>46023</v>
      </c>
      <c r="C50" s="206">
        <f>B50+1</f>
        <v>46024</v>
      </c>
      <c r="D50" s="206">
        <f t="shared" ref="D50:AC50" si="4">C50+1</f>
        <v>46025</v>
      </c>
      <c r="E50" s="206">
        <f t="shared" si="4"/>
        <v>46026</v>
      </c>
      <c r="F50" s="206">
        <f t="shared" si="4"/>
        <v>46027</v>
      </c>
      <c r="G50" s="206">
        <f t="shared" si="4"/>
        <v>46028</v>
      </c>
      <c r="H50" s="206">
        <f t="shared" si="4"/>
        <v>46029</v>
      </c>
      <c r="I50" s="206">
        <f t="shared" si="4"/>
        <v>46030</v>
      </c>
      <c r="J50" s="206">
        <f t="shared" si="4"/>
        <v>46031</v>
      </c>
      <c r="K50" s="206">
        <f t="shared" si="4"/>
        <v>46032</v>
      </c>
      <c r="L50" s="206">
        <f t="shared" si="4"/>
        <v>46033</v>
      </c>
      <c r="M50" s="206">
        <f t="shared" si="4"/>
        <v>46034</v>
      </c>
      <c r="N50" s="206">
        <f t="shared" si="4"/>
        <v>46035</v>
      </c>
      <c r="O50" s="206">
        <f t="shared" si="4"/>
        <v>46036</v>
      </c>
      <c r="P50" s="206">
        <f t="shared" si="4"/>
        <v>46037</v>
      </c>
      <c r="Q50" s="206">
        <f t="shared" si="4"/>
        <v>46038</v>
      </c>
      <c r="R50" s="206">
        <f t="shared" si="4"/>
        <v>46039</v>
      </c>
      <c r="S50" s="206">
        <f t="shared" si="4"/>
        <v>46040</v>
      </c>
      <c r="T50" s="206">
        <f t="shared" si="4"/>
        <v>46041</v>
      </c>
      <c r="U50" s="206">
        <f t="shared" si="4"/>
        <v>46042</v>
      </c>
      <c r="V50" s="206">
        <f t="shared" si="4"/>
        <v>46043</v>
      </c>
      <c r="W50" s="206">
        <f t="shared" si="4"/>
        <v>46044</v>
      </c>
      <c r="X50" s="206">
        <f t="shared" si="4"/>
        <v>46045</v>
      </c>
      <c r="Y50" s="206">
        <f t="shared" si="4"/>
        <v>46046</v>
      </c>
      <c r="Z50" s="206">
        <f t="shared" si="4"/>
        <v>46047</v>
      </c>
      <c r="AA50" s="206">
        <f t="shared" si="4"/>
        <v>46048</v>
      </c>
      <c r="AB50" s="206">
        <f t="shared" si="4"/>
        <v>46049</v>
      </c>
      <c r="AC50" s="206">
        <f t="shared" si="4"/>
        <v>46050</v>
      </c>
      <c r="AD50" s="206">
        <f t="shared" ref="AD50:CO50" si="5">AC50+1</f>
        <v>46051</v>
      </c>
      <c r="AE50" s="206">
        <f t="shared" si="5"/>
        <v>46052</v>
      </c>
      <c r="AF50" s="206">
        <f t="shared" si="5"/>
        <v>46053</v>
      </c>
      <c r="AG50" s="206">
        <f t="shared" si="5"/>
        <v>46054</v>
      </c>
      <c r="AH50" s="206">
        <f t="shared" si="5"/>
        <v>46055</v>
      </c>
      <c r="AI50" s="206">
        <f t="shared" si="5"/>
        <v>46056</v>
      </c>
      <c r="AJ50" s="206">
        <f t="shared" si="5"/>
        <v>46057</v>
      </c>
      <c r="AK50" s="206">
        <f t="shared" si="5"/>
        <v>46058</v>
      </c>
      <c r="AL50" s="206">
        <f t="shared" si="5"/>
        <v>46059</v>
      </c>
      <c r="AM50" s="206">
        <f t="shared" si="5"/>
        <v>46060</v>
      </c>
      <c r="AN50" s="206">
        <f t="shared" si="5"/>
        <v>46061</v>
      </c>
      <c r="AO50" s="206">
        <f t="shared" si="5"/>
        <v>46062</v>
      </c>
      <c r="AP50" s="206">
        <f t="shared" si="5"/>
        <v>46063</v>
      </c>
      <c r="AQ50" s="206">
        <f t="shared" si="5"/>
        <v>46064</v>
      </c>
      <c r="AR50" s="206">
        <f t="shared" si="5"/>
        <v>46065</v>
      </c>
      <c r="AS50" s="206">
        <f t="shared" si="5"/>
        <v>46066</v>
      </c>
      <c r="AT50" s="206">
        <f t="shared" si="5"/>
        <v>46067</v>
      </c>
      <c r="AU50" s="206">
        <f t="shared" si="5"/>
        <v>46068</v>
      </c>
      <c r="AV50" s="206">
        <f t="shared" si="5"/>
        <v>46069</v>
      </c>
      <c r="AW50" s="206">
        <f t="shared" si="5"/>
        <v>46070</v>
      </c>
      <c r="AX50" s="206">
        <f t="shared" si="5"/>
        <v>46071</v>
      </c>
      <c r="AY50" s="206">
        <f t="shared" si="5"/>
        <v>46072</v>
      </c>
      <c r="AZ50" s="206">
        <f t="shared" si="5"/>
        <v>46073</v>
      </c>
      <c r="BA50" s="206">
        <f t="shared" si="5"/>
        <v>46074</v>
      </c>
      <c r="BB50" s="206">
        <f t="shared" si="5"/>
        <v>46075</v>
      </c>
      <c r="BC50" s="206">
        <f t="shared" si="5"/>
        <v>46076</v>
      </c>
      <c r="BD50" s="206">
        <f t="shared" si="5"/>
        <v>46077</v>
      </c>
      <c r="BE50" s="206">
        <f t="shared" si="5"/>
        <v>46078</v>
      </c>
      <c r="BF50" s="206">
        <f t="shared" si="5"/>
        <v>46079</v>
      </c>
      <c r="BG50" s="206">
        <f t="shared" si="5"/>
        <v>46080</v>
      </c>
      <c r="BH50" s="206">
        <f t="shared" si="5"/>
        <v>46081</v>
      </c>
      <c r="BI50" s="206">
        <f t="shared" si="5"/>
        <v>46082</v>
      </c>
      <c r="BJ50" s="206">
        <f t="shared" si="5"/>
        <v>46083</v>
      </c>
      <c r="BK50" s="206">
        <f t="shared" si="5"/>
        <v>46084</v>
      </c>
      <c r="BL50" s="206">
        <f t="shared" si="5"/>
        <v>46085</v>
      </c>
      <c r="BM50" s="206">
        <f t="shared" si="5"/>
        <v>46086</v>
      </c>
      <c r="BN50" s="206">
        <f t="shared" si="5"/>
        <v>46087</v>
      </c>
      <c r="BO50" s="206">
        <f t="shared" si="5"/>
        <v>46088</v>
      </c>
      <c r="BP50" s="206">
        <f t="shared" si="5"/>
        <v>46089</v>
      </c>
      <c r="BQ50" s="206">
        <f t="shared" si="5"/>
        <v>46090</v>
      </c>
      <c r="BR50" s="206">
        <f t="shared" si="5"/>
        <v>46091</v>
      </c>
      <c r="BS50" s="206">
        <f t="shared" si="5"/>
        <v>46092</v>
      </c>
      <c r="BT50" s="206">
        <f t="shared" si="5"/>
        <v>46093</v>
      </c>
      <c r="BU50" s="206">
        <f t="shared" si="5"/>
        <v>46094</v>
      </c>
      <c r="BV50" s="206">
        <f t="shared" si="5"/>
        <v>46095</v>
      </c>
      <c r="BW50" s="206">
        <f t="shared" si="5"/>
        <v>46096</v>
      </c>
      <c r="BX50" s="206">
        <f t="shared" si="5"/>
        <v>46097</v>
      </c>
      <c r="BY50" s="206">
        <f t="shared" si="5"/>
        <v>46098</v>
      </c>
      <c r="BZ50" s="206">
        <f t="shared" si="5"/>
        <v>46099</v>
      </c>
      <c r="CA50" s="206">
        <f t="shared" si="5"/>
        <v>46100</v>
      </c>
      <c r="CB50" s="206">
        <f t="shared" si="5"/>
        <v>46101</v>
      </c>
      <c r="CC50" s="206">
        <f t="shared" si="5"/>
        <v>46102</v>
      </c>
      <c r="CD50" s="206">
        <f t="shared" si="5"/>
        <v>46103</v>
      </c>
      <c r="CE50" s="206">
        <f t="shared" si="5"/>
        <v>46104</v>
      </c>
      <c r="CF50" s="206">
        <f t="shared" si="5"/>
        <v>46105</v>
      </c>
      <c r="CG50" s="206">
        <f t="shared" si="5"/>
        <v>46106</v>
      </c>
      <c r="CH50" s="206">
        <f t="shared" si="5"/>
        <v>46107</v>
      </c>
      <c r="CI50" s="206">
        <f t="shared" si="5"/>
        <v>46108</v>
      </c>
      <c r="CJ50" s="206">
        <f t="shared" si="5"/>
        <v>46109</v>
      </c>
      <c r="CK50" s="206">
        <f t="shared" si="5"/>
        <v>46110</v>
      </c>
      <c r="CL50" s="206">
        <f t="shared" si="5"/>
        <v>46111</v>
      </c>
      <c r="CM50" s="206">
        <f t="shared" si="5"/>
        <v>46112</v>
      </c>
      <c r="CN50" s="206">
        <f t="shared" si="5"/>
        <v>46113</v>
      </c>
      <c r="CO50" s="206">
        <f t="shared" si="5"/>
        <v>46114</v>
      </c>
      <c r="CP50" s="206">
        <f t="shared" ref="CP50:FA50" si="6">CO50+1</f>
        <v>46115</v>
      </c>
      <c r="CQ50" s="206">
        <f t="shared" si="6"/>
        <v>46116</v>
      </c>
      <c r="CR50" s="206">
        <f t="shared" si="6"/>
        <v>46117</v>
      </c>
      <c r="CS50" s="206">
        <f t="shared" si="6"/>
        <v>46118</v>
      </c>
      <c r="CT50" s="206">
        <f t="shared" si="6"/>
        <v>46119</v>
      </c>
      <c r="CU50" s="206">
        <f t="shared" si="6"/>
        <v>46120</v>
      </c>
      <c r="CV50" s="206">
        <f t="shared" si="6"/>
        <v>46121</v>
      </c>
      <c r="CW50" s="206">
        <f t="shared" si="6"/>
        <v>46122</v>
      </c>
      <c r="CX50" s="206">
        <f t="shared" si="6"/>
        <v>46123</v>
      </c>
      <c r="CY50" s="206">
        <f t="shared" si="6"/>
        <v>46124</v>
      </c>
      <c r="CZ50" s="206">
        <f t="shared" si="6"/>
        <v>46125</v>
      </c>
      <c r="DA50" s="206">
        <f t="shared" si="6"/>
        <v>46126</v>
      </c>
      <c r="DB50" s="206">
        <f t="shared" si="6"/>
        <v>46127</v>
      </c>
      <c r="DC50" s="206">
        <f t="shared" si="6"/>
        <v>46128</v>
      </c>
      <c r="DD50" s="206">
        <f t="shared" si="6"/>
        <v>46129</v>
      </c>
      <c r="DE50" s="206">
        <f t="shared" si="6"/>
        <v>46130</v>
      </c>
      <c r="DF50" s="206">
        <f t="shared" si="6"/>
        <v>46131</v>
      </c>
      <c r="DG50" s="206">
        <f t="shared" si="6"/>
        <v>46132</v>
      </c>
      <c r="DH50" s="206">
        <f t="shared" si="6"/>
        <v>46133</v>
      </c>
      <c r="DI50" s="206">
        <f t="shared" si="6"/>
        <v>46134</v>
      </c>
      <c r="DJ50" s="206">
        <f t="shared" si="6"/>
        <v>46135</v>
      </c>
      <c r="DK50" s="206">
        <f t="shared" si="6"/>
        <v>46136</v>
      </c>
      <c r="DL50" s="206">
        <f t="shared" si="6"/>
        <v>46137</v>
      </c>
      <c r="DM50" s="206">
        <f t="shared" si="6"/>
        <v>46138</v>
      </c>
      <c r="DN50" s="206">
        <f t="shared" si="6"/>
        <v>46139</v>
      </c>
      <c r="DO50" s="206">
        <f t="shared" si="6"/>
        <v>46140</v>
      </c>
      <c r="DP50" s="206">
        <f t="shared" si="6"/>
        <v>46141</v>
      </c>
      <c r="DQ50" s="206">
        <f t="shared" si="6"/>
        <v>46142</v>
      </c>
      <c r="DR50" s="206">
        <f t="shared" si="6"/>
        <v>46143</v>
      </c>
      <c r="DS50" s="206">
        <f t="shared" si="6"/>
        <v>46144</v>
      </c>
      <c r="DT50" s="206">
        <f t="shared" si="6"/>
        <v>46145</v>
      </c>
      <c r="DU50" s="206">
        <f t="shared" si="6"/>
        <v>46146</v>
      </c>
      <c r="DV50" s="226">
        <f t="shared" si="6"/>
        <v>46147</v>
      </c>
      <c r="DW50" s="206">
        <f t="shared" si="6"/>
        <v>46148</v>
      </c>
      <c r="DX50" s="206">
        <f t="shared" si="6"/>
        <v>46149</v>
      </c>
      <c r="DY50" s="206">
        <f t="shared" si="6"/>
        <v>46150</v>
      </c>
      <c r="DZ50" s="206">
        <f t="shared" si="6"/>
        <v>46151</v>
      </c>
      <c r="EA50" s="206">
        <f t="shared" si="6"/>
        <v>46152</v>
      </c>
      <c r="EB50" s="206">
        <f t="shared" si="6"/>
        <v>46153</v>
      </c>
      <c r="EC50" s="206">
        <f t="shared" si="6"/>
        <v>46154</v>
      </c>
      <c r="ED50" s="206">
        <f t="shared" si="6"/>
        <v>46155</v>
      </c>
      <c r="EE50" s="206">
        <f t="shared" si="6"/>
        <v>46156</v>
      </c>
      <c r="EF50" s="206">
        <f t="shared" si="6"/>
        <v>46157</v>
      </c>
      <c r="EG50" s="206">
        <f t="shared" si="6"/>
        <v>46158</v>
      </c>
      <c r="EH50" s="206">
        <f t="shared" si="6"/>
        <v>46159</v>
      </c>
      <c r="EI50" s="206">
        <f t="shared" si="6"/>
        <v>46160</v>
      </c>
      <c r="EJ50" s="206">
        <f t="shared" si="6"/>
        <v>46161</v>
      </c>
      <c r="EK50" s="207">
        <f t="shared" si="6"/>
        <v>46162</v>
      </c>
      <c r="EL50" s="206">
        <f t="shared" si="6"/>
        <v>46163</v>
      </c>
      <c r="EM50" s="206">
        <f t="shared" si="6"/>
        <v>46164</v>
      </c>
      <c r="EN50" s="206">
        <f t="shared" si="6"/>
        <v>46165</v>
      </c>
      <c r="EO50" s="206">
        <f t="shared" si="6"/>
        <v>46166</v>
      </c>
      <c r="EP50" s="206">
        <f t="shared" si="6"/>
        <v>46167</v>
      </c>
      <c r="EQ50" s="206">
        <f t="shared" si="6"/>
        <v>46168</v>
      </c>
      <c r="ER50" s="206">
        <f t="shared" si="6"/>
        <v>46169</v>
      </c>
      <c r="ES50" s="206">
        <f t="shared" si="6"/>
        <v>46170</v>
      </c>
      <c r="ET50" s="206">
        <f t="shared" si="6"/>
        <v>46171</v>
      </c>
      <c r="EU50" s="206">
        <f t="shared" si="6"/>
        <v>46172</v>
      </c>
      <c r="EV50" s="206">
        <f t="shared" si="6"/>
        <v>46173</v>
      </c>
      <c r="EW50" s="206">
        <f t="shared" si="6"/>
        <v>46174</v>
      </c>
      <c r="EX50" s="206">
        <f t="shared" si="6"/>
        <v>46175</v>
      </c>
      <c r="EY50" s="206">
        <f t="shared" si="6"/>
        <v>46176</v>
      </c>
      <c r="EZ50" s="206">
        <f t="shared" si="6"/>
        <v>46177</v>
      </c>
      <c r="FA50" s="206">
        <f t="shared" si="6"/>
        <v>46178</v>
      </c>
      <c r="FB50" s="206">
        <f t="shared" ref="FB50:HF50" si="7">FA50+1</f>
        <v>46179</v>
      </c>
      <c r="FC50" s="206">
        <f t="shared" si="7"/>
        <v>46180</v>
      </c>
      <c r="FD50" s="206">
        <f t="shared" si="7"/>
        <v>46181</v>
      </c>
      <c r="FE50" s="206">
        <f t="shared" si="7"/>
        <v>46182</v>
      </c>
      <c r="FF50" s="206">
        <f t="shared" si="7"/>
        <v>46183</v>
      </c>
      <c r="FG50" s="206">
        <f t="shared" si="7"/>
        <v>46184</v>
      </c>
      <c r="FH50" s="206">
        <f t="shared" si="7"/>
        <v>46185</v>
      </c>
      <c r="FI50" s="206">
        <f t="shared" si="7"/>
        <v>46186</v>
      </c>
      <c r="FJ50" s="206">
        <f t="shared" si="7"/>
        <v>46187</v>
      </c>
      <c r="FK50" s="206">
        <f t="shared" si="7"/>
        <v>46188</v>
      </c>
      <c r="FL50" s="206">
        <f t="shared" si="7"/>
        <v>46189</v>
      </c>
      <c r="FM50" s="206">
        <f t="shared" si="7"/>
        <v>46190</v>
      </c>
      <c r="FN50" s="206">
        <f t="shared" si="7"/>
        <v>46191</v>
      </c>
      <c r="FO50" s="206">
        <f t="shared" si="7"/>
        <v>46192</v>
      </c>
      <c r="FP50" s="206">
        <f t="shared" si="7"/>
        <v>46193</v>
      </c>
      <c r="FQ50" s="206">
        <f t="shared" si="7"/>
        <v>46194</v>
      </c>
      <c r="FR50" s="206">
        <f t="shared" si="7"/>
        <v>46195</v>
      </c>
      <c r="FS50" s="206">
        <f t="shared" si="7"/>
        <v>46196</v>
      </c>
      <c r="FT50" s="206">
        <f t="shared" si="7"/>
        <v>46197</v>
      </c>
      <c r="FU50" s="206">
        <f t="shared" si="7"/>
        <v>46198</v>
      </c>
      <c r="FV50" s="206">
        <f t="shared" si="7"/>
        <v>46199</v>
      </c>
      <c r="FW50" s="206">
        <f t="shared" si="7"/>
        <v>46200</v>
      </c>
      <c r="FX50" s="206">
        <f t="shared" si="7"/>
        <v>46201</v>
      </c>
      <c r="FY50" s="206">
        <f t="shared" si="7"/>
        <v>46202</v>
      </c>
      <c r="FZ50" s="206">
        <f t="shared" si="7"/>
        <v>46203</v>
      </c>
      <c r="GA50" s="206">
        <f t="shared" si="7"/>
        <v>46204</v>
      </c>
      <c r="GB50" s="206">
        <f t="shared" si="7"/>
        <v>46205</v>
      </c>
      <c r="GC50" s="206">
        <f t="shared" si="7"/>
        <v>46206</v>
      </c>
      <c r="GD50" s="206">
        <f t="shared" si="7"/>
        <v>46207</v>
      </c>
      <c r="GE50" s="206">
        <f t="shared" si="7"/>
        <v>46208</v>
      </c>
      <c r="GF50" s="206">
        <f t="shared" si="7"/>
        <v>46209</v>
      </c>
      <c r="GG50" s="206">
        <f t="shared" si="7"/>
        <v>46210</v>
      </c>
      <c r="GH50" s="206">
        <f t="shared" si="7"/>
        <v>46211</v>
      </c>
      <c r="GI50" s="206">
        <f t="shared" si="7"/>
        <v>46212</v>
      </c>
      <c r="GJ50" s="206">
        <f t="shared" si="7"/>
        <v>46213</v>
      </c>
      <c r="GK50" s="206">
        <f t="shared" si="7"/>
        <v>46214</v>
      </c>
      <c r="GL50" s="206">
        <f t="shared" si="7"/>
        <v>46215</v>
      </c>
      <c r="GM50" s="206">
        <f t="shared" si="7"/>
        <v>46216</v>
      </c>
      <c r="GN50" s="206">
        <f t="shared" si="7"/>
        <v>46217</v>
      </c>
      <c r="GO50" s="206">
        <f t="shared" si="7"/>
        <v>46218</v>
      </c>
      <c r="GP50" s="206">
        <f t="shared" si="7"/>
        <v>46219</v>
      </c>
      <c r="GQ50" s="206">
        <f t="shared" si="7"/>
        <v>46220</v>
      </c>
      <c r="GR50" s="206">
        <f t="shared" si="7"/>
        <v>46221</v>
      </c>
      <c r="GS50" s="206">
        <f t="shared" si="7"/>
        <v>46222</v>
      </c>
      <c r="GT50" s="206">
        <f t="shared" si="7"/>
        <v>46223</v>
      </c>
      <c r="GU50" s="206">
        <f t="shared" si="7"/>
        <v>46224</v>
      </c>
      <c r="GV50" s="206">
        <f t="shared" si="7"/>
        <v>46225</v>
      </c>
      <c r="GW50" s="206">
        <f t="shared" si="7"/>
        <v>46226</v>
      </c>
      <c r="GX50" s="206">
        <f t="shared" si="7"/>
        <v>46227</v>
      </c>
      <c r="GY50" s="206">
        <f t="shared" si="7"/>
        <v>46228</v>
      </c>
      <c r="GZ50" s="206">
        <f t="shared" si="7"/>
        <v>46229</v>
      </c>
      <c r="HA50" s="206">
        <f t="shared" si="7"/>
        <v>46230</v>
      </c>
      <c r="HB50" s="206">
        <f t="shared" si="7"/>
        <v>46231</v>
      </c>
      <c r="HC50" s="206">
        <f t="shared" si="7"/>
        <v>46232</v>
      </c>
      <c r="HD50" s="206">
        <f t="shared" si="7"/>
        <v>46233</v>
      </c>
      <c r="HE50" s="206">
        <f t="shared" si="7"/>
        <v>46234</v>
      </c>
      <c r="HF50" s="206">
        <f t="shared" si="7"/>
        <v>46235</v>
      </c>
      <c r="HG50" s="214"/>
      <c r="HH50" s="214"/>
      <c r="HI50" s="214"/>
      <c r="HJ50" s="214"/>
    </row>
    <row r="51" spans="1:218" ht="19.05" customHeight="1" x14ac:dyDescent="0.3">
      <c r="A51" s="170" t="str">
        <f>Ledenlijst!J2</f>
        <v>Arjan Ben</v>
      </c>
      <c r="B51" s="33"/>
      <c r="C51" s="33"/>
      <c r="D51" s="33"/>
      <c r="E51" s="33"/>
      <c r="F51" s="33"/>
      <c r="G51" s="34"/>
      <c r="H51" s="42"/>
      <c r="I51" s="33"/>
      <c r="J51" s="34"/>
      <c r="K51" s="33"/>
      <c r="L51" s="33"/>
      <c r="M51" s="33"/>
      <c r="N51" s="34"/>
      <c r="O51" s="33"/>
      <c r="P51" s="33"/>
      <c r="Q51" s="33"/>
      <c r="R51" s="33"/>
      <c r="S51" s="33"/>
      <c r="T51" s="33"/>
      <c r="U51" s="34"/>
      <c r="V51" s="33"/>
      <c r="W51" s="33"/>
      <c r="X51" s="33"/>
      <c r="Y51" s="33"/>
      <c r="Z51" s="33"/>
      <c r="AA51" s="33"/>
      <c r="AB51" s="34"/>
      <c r="AC51" s="33"/>
      <c r="AD51" s="33"/>
      <c r="AE51" s="33"/>
      <c r="AF51" s="33"/>
      <c r="AG51" s="33"/>
      <c r="AH51" s="33"/>
      <c r="AI51" s="34"/>
      <c r="AJ51" s="33"/>
      <c r="AK51" s="33"/>
      <c r="AL51" s="33"/>
      <c r="AM51" s="33"/>
      <c r="AN51" s="33"/>
      <c r="AO51" s="33"/>
      <c r="AP51" s="34"/>
      <c r="AQ51" s="33"/>
      <c r="AR51" s="33"/>
      <c r="AS51" s="33"/>
      <c r="AT51" s="33"/>
      <c r="AU51" s="33"/>
      <c r="AV51" s="33"/>
      <c r="AW51" s="33"/>
      <c r="AX51" s="33"/>
      <c r="AY51" s="33"/>
      <c r="AZ51" s="33"/>
      <c r="BA51" s="33"/>
      <c r="BB51" s="33"/>
      <c r="BC51" s="33"/>
      <c r="BD51" s="34"/>
      <c r="BE51" s="33"/>
      <c r="BF51" s="33"/>
      <c r="BG51" s="33"/>
      <c r="BH51" s="33"/>
      <c r="BI51" s="33"/>
      <c r="BJ51" s="33"/>
      <c r="BK51" s="33"/>
      <c r="BL51" s="33"/>
      <c r="BM51" s="34"/>
      <c r="BN51" s="33"/>
      <c r="BO51" s="33"/>
      <c r="BP51" s="33"/>
      <c r="BQ51" s="33"/>
      <c r="BR51" s="34"/>
      <c r="BS51" s="33"/>
      <c r="BT51" s="33"/>
      <c r="BU51" s="33"/>
      <c r="BV51" s="19"/>
      <c r="BW51" s="19"/>
      <c r="BX51" s="4"/>
      <c r="BY51" s="8"/>
      <c r="BZ51" s="21"/>
      <c r="CA51" s="19"/>
      <c r="CB51" s="19"/>
      <c r="CC51" s="19"/>
      <c r="CD51" s="19"/>
      <c r="CE51" s="19"/>
      <c r="CF51" s="21"/>
      <c r="CG51" s="19"/>
      <c r="CH51" s="19"/>
      <c r="CI51" s="19"/>
      <c r="CJ51" s="19"/>
      <c r="CK51" s="19"/>
      <c r="CL51" s="19"/>
      <c r="CM51" s="19"/>
      <c r="CN51" s="20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20"/>
      <c r="DD51" s="19"/>
      <c r="DE51" s="19"/>
      <c r="DF51" s="19"/>
      <c r="DG51" s="19"/>
      <c r="DH51" s="19"/>
      <c r="DI51" s="20"/>
      <c r="DJ51" s="21"/>
      <c r="DK51" s="19"/>
      <c r="DL51" s="19"/>
      <c r="DM51" s="19"/>
      <c r="DN51" s="19"/>
      <c r="DO51" s="19"/>
      <c r="DP51" s="21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4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4"/>
      <c r="HG51" s="7"/>
      <c r="HH51" s="7"/>
      <c r="HI51" s="7"/>
      <c r="HJ51" s="7"/>
    </row>
    <row r="52" spans="1:218" ht="19.05" customHeight="1" x14ac:dyDescent="0.3">
      <c r="A52" s="170" t="str">
        <f>Ledenlijst!J3</f>
        <v>Breugelmans André</v>
      </c>
      <c r="B52" s="33"/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42"/>
      <c r="P52" s="33"/>
      <c r="Q52" s="33"/>
      <c r="R52" s="33"/>
      <c r="S52" s="33"/>
      <c r="T52" s="33"/>
      <c r="U52" s="33"/>
      <c r="V52" s="42"/>
      <c r="W52" s="33"/>
      <c r="X52" s="33"/>
      <c r="Y52" s="33"/>
      <c r="Z52" s="33"/>
      <c r="AA52" s="33"/>
      <c r="AB52" s="33"/>
      <c r="AC52" s="33"/>
      <c r="AD52" s="34"/>
      <c r="AE52" s="42"/>
      <c r="AF52" s="33"/>
      <c r="AG52" s="33"/>
      <c r="AH52" s="33"/>
      <c r="AI52" s="33"/>
      <c r="AJ52" s="42"/>
      <c r="AK52" s="33"/>
      <c r="AL52" s="33"/>
      <c r="AM52" s="33"/>
      <c r="AN52" s="33"/>
      <c r="AO52" s="33"/>
      <c r="AP52" s="33"/>
      <c r="AQ52" s="42"/>
      <c r="AR52" s="33"/>
      <c r="AS52" s="33"/>
      <c r="AT52" s="33"/>
      <c r="AU52" s="33"/>
      <c r="AV52" s="33"/>
      <c r="AW52" s="33"/>
      <c r="AX52" s="42"/>
      <c r="AY52" s="33"/>
      <c r="AZ52" s="33"/>
      <c r="BA52" s="33"/>
      <c r="BB52" s="33"/>
      <c r="BC52" s="33"/>
      <c r="BD52" s="33"/>
      <c r="BE52" s="42"/>
      <c r="BF52" s="33"/>
      <c r="BG52" s="33"/>
      <c r="BH52" s="33"/>
      <c r="BI52" s="33"/>
      <c r="BJ52" s="33"/>
      <c r="BK52" s="33"/>
      <c r="BL52" s="33"/>
      <c r="BM52" s="33"/>
      <c r="BN52" s="42"/>
      <c r="BO52" s="33"/>
      <c r="BP52" s="33"/>
      <c r="BQ52" s="33"/>
      <c r="BR52" s="33"/>
      <c r="BS52" s="42"/>
      <c r="BT52" s="33"/>
      <c r="BU52" s="33"/>
      <c r="BV52" s="19"/>
      <c r="BW52" s="19"/>
      <c r="BX52" s="4"/>
      <c r="BY52" s="4"/>
      <c r="BZ52" s="21"/>
      <c r="CA52" s="19"/>
      <c r="CB52" s="19"/>
      <c r="CC52" s="19"/>
      <c r="CD52" s="19"/>
      <c r="CE52" s="19"/>
      <c r="CF52" s="21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21"/>
      <c r="DK52" s="19"/>
      <c r="DL52" s="19"/>
      <c r="DM52" s="19"/>
      <c r="DN52" s="19"/>
      <c r="DO52" s="19"/>
      <c r="DP52" s="21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4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4"/>
      <c r="HG52" s="7"/>
      <c r="HH52" s="7"/>
      <c r="HI52" s="7"/>
      <c r="HJ52" s="7"/>
    </row>
    <row r="53" spans="1:218" ht="19.05" customHeight="1" x14ac:dyDescent="0.3">
      <c r="A53" s="170" t="str">
        <f>Ledenlijst!J4</f>
        <v>De Laat Johan</v>
      </c>
      <c r="B53" s="33"/>
      <c r="C53" s="33"/>
      <c r="D53" s="33"/>
      <c r="E53" s="33"/>
      <c r="F53" s="33"/>
      <c r="G53" s="33"/>
      <c r="I53" s="33"/>
      <c r="J53" s="42"/>
      <c r="K53" s="33"/>
      <c r="L53" s="33"/>
      <c r="M53" s="33"/>
      <c r="N53" s="33"/>
      <c r="O53" s="33"/>
      <c r="P53" s="33"/>
      <c r="Q53" s="34"/>
      <c r="R53" s="33"/>
      <c r="S53" s="33"/>
      <c r="T53" s="33"/>
      <c r="U53" s="33"/>
      <c r="V53" s="34"/>
      <c r="W53" s="33"/>
      <c r="X53" s="34"/>
      <c r="Y53" s="33"/>
      <c r="Z53" s="33"/>
      <c r="AA53" s="33"/>
      <c r="AB53" s="34"/>
      <c r="AC53" s="33"/>
      <c r="AD53" s="33"/>
      <c r="AE53" s="33"/>
      <c r="AF53" s="33"/>
      <c r="AG53" s="33"/>
      <c r="AH53" s="33"/>
      <c r="AJ53" s="33"/>
      <c r="AK53" s="33"/>
      <c r="AL53" s="34"/>
      <c r="AM53" s="33"/>
      <c r="AN53" s="33"/>
      <c r="AO53" s="33"/>
      <c r="AP53" s="33"/>
      <c r="AQ53" s="33"/>
      <c r="AR53" s="33"/>
      <c r="AS53" s="34"/>
      <c r="AT53" s="33"/>
      <c r="AU53" s="33"/>
      <c r="AV53" s="33"/>
      <c r="AW53" s="33"/>
      <c r="AX53" s="42"/>
      <c r="AY53" s="33"/>
      <c r="AZ53" s="34"/>
      <c r="BA53" s="33"/>
      <c r="BB53" s="33"/>
      <c r="BC53" s="33"/>
      <c r="BD53" s="33"/>
      <c r="BE53" s="33"/>
      <c r="BF53" s="33"/>
      <c r="BG53" s="34"/>
      <c r="BH53" s="33"/>
      <c r="BI53" s="33"/>
      <c r="BJ53" s="33"/>
      <c r="BK53" s="33"/>
      <c r="BL53" s="34"/>
      <c r="BM53" s="33"/>
      <c r="BN53" s="42"/>
      <c r="BO53" s="33"/>
      <c r="BP53" s="33"/>
      <c r="BQ53" s="33"/>
      <c r="BR53" s="33"/>
      <c r="BS53" s="43"/>
      <c r="BT53" s="33"/>
      <c r="BU53" s="33"/>
      <c r="BV53" s="19"/>
      <c r="BW53" s="19"/>
      <c r="BX53" s="4"/>
      <c r="BY53" s="4"/>
      <c r="BZ53" s="21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21"/>
      <c r="DL53" s="19"/>
      <c r="DM53" s="19"/>
      <c r="DN53" s="19"/>
      <c r="DO53" s="19"/>
      <c r="DP53" s="21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4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4"/>
      <c r="HG53" s="7"/>
      <c r="HH53" s="7"/>
      <c r="HI53" s="7"/>
      <c r="HJ53" s="7"/>
    </row>
    <row r="54" spans="1:218" ht="19.05" customHeight="1" x14ac:dyDescent="0.3">
      <c r="A54" s="170" t="str">
        <f>Ledenlijst!J5</f>
        <v>Deelkens Eddy</v>
      </c>
      <c r="B54" s="33"/>
      <c r="C54" s="33"/>
      <c r="D54" s="33"/>
      <c r="E54" s="33"/>
      <c r="F54" s="33"/>
      <c r="G54" s="33"/>
      <c r="H54" s="33"/>
      <c r="I54" s="34"/>
      <c r="J54" s="33"/>
      <c r="K54" s="33"/>
      <c r="L54" s="33"/>
      <c r="M54" s="34"/>
      <c r="N54" s="33"/>
      <c r="O54" s="33"/>
      <c r="P54" s="33"/>
      <c r="Q54" s="33"/>
      <c r="R54" s="33"/>
      <c r="S54" s="33"/>
      <c r="T54" s="34"/>
      <c r="U54" s="33"/>
      <c r="V54" s="33"/>
      <c r="W54" s="33"/>
      <c r="X54" s="33"/>
      <c r="Y54" s="33"/>
      <c r="Z54" s="33"/>
      <c r="AA54" s="33"/>
      <c r="AB54" s="33"/>
      <c r="AC54" s="33"/>
      <c r="AD54" s="34"/>
      <c r="AE54" s="33"/>
      <c r="AF54" s="33"/>
      <c r="AG54" s="33"/>
      <c r="AH54" s="34"/>
      <c r="AI54" s="33"/>
      <c r="AJ54" s="33"/>
      <c r="AK54" s="33"/>
      <c r="AL54" s="33"/>
      <c r="AM54" s="33"/>
      <c r="AN54" s="33"/>
      <c r="AO54" s="34"/>
      <c r="AP54" s="33"/>
      <c r="AQ54" s="33"/>
      <c r="AR54" s="33"/>
      <c r="AS54" s="33"/>
      <c r="AT54" s="33"/>
      <c r="AU54" s="33"/>
      <c r="AV54" s="34"/>
      <c r="AW54" s="33"/>
      <c r="AX54" s="33"/>
      <c r="AY54" s="33"/>
      <c r="AZ54" s="33"/>
      <c r="BA54" s="33"/>
      <c r="BB54" s="33"/>
      <c r="BC54" s="34"/>
      <c r="BD54" s="33"/>
      <c r="BE54" s="33"/>
      <c r="BF54" s="33"/>
      <c r="BG54" s="33"/>
      <c r="BH54" s="33"/>
      <c r="BI54" s="33"/>
      <c r="BJ54" s="33"/>
      <c r="BK54" s="33"/>
      <c r="BL54" s="33"/>
      <c r="BM54" s="33"/>
      <c r="BN54" s="33"/>
      <c r="BO54" s="33"/>
      <c r="BP54" s="33"/>
      <c r="BQ54" s="34"/>
      <c r="BR54" s="33"/>
      <c r="BS54" s="33"/>
      <c r="BT54" s="33"/>
      <c r="BU54" s="33"/>
      <c r="BV54" s="19"/>
      <c r="BW54" s="19"/>
      <c r="BX54" s="4"/>
      <c r="BY54" s="4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20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21"/>
      <c r="DK54" s="19"/>
      <c r="DL54" s="19"/>
      <c r="DM54" s="19"/>
      <c r="DN54" s="19"/>
      <c r="DO54" s="19"/>
      <c r="DP54" s="21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4"/>
      <c r="EI54" s="4"/>
      <c r="EJ54" s="4"/>
      <c r="EK54" s="4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4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4"/>
      <c r="HG54" s="7"/>
      <c r="HH54" s="7"/>
      <c r="HI54" s="7"/>
      <c r="HJ54" s="7"/>
    </row>
    <row r="55" spans="1:218" ht="19.05" customHeight="1" x14ac:dyDescent="0.3">
      <c r="A55" s="170" t="str">
        <f>Ledenlijst!J6</f>
        <v>Hamblok Henri</v>
      </c>
      <c r="B55" s="33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4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4"/>
      <c r="AD55" s="33"/>
      <c r="AE55" s="33"/>
      <c r="AF55" s="33"/>
      <c r="AG55" s="33"/>
      <c r="AH55" s="33"/>
      <c r="AI55" s="33"/>
      <c r="AJ55" s="33"/>
      <c r="AK55" s="33"/>
      <c r="AL55" s="34"/>
      <c r="AM55" s="33"/>
      <c r="AN55" s="33"/>
      <c r="AO55" s="33"/>
      <c r="AP55" s="33"/>
      <c r="AQ55" s="33"/>
      <c r="AR55" s="33"/>
      <c r="AS55" s="33"/>
      <c r="AT55" s="33"/>
      <c r="AU55" s="33"/>
      <c r="AV55" s="33"/>
      <c r="AW55" s="33"/>
      <c r="AX55" s="33"/>
      <c r="AY55" s="33"/>
      <c r="AZ55" s="43"/>
      <c r="BA55" s="33"/>
      <c r="BB55" s="33"/>
      <c r="BC55" s="33"/>
      <c r="BD55" s="33"/>
      <c r="BE55" s="33"/>
      <c r="BF55" s="33"/>
      <c r="BG55" s="43"/>
      <c r="BH55" s="33"/>
      <c r="BI55" s="33"/>
      <c r="BJ55" s="33"/>
      <c r="BK55" s="33"/>
      <c r="BL55" s="34"/>
      <c r="BM55" s="33"/>
      <c r="BN55" s="33"/>
      <c r="BO55" s="33"/>
      <c r="BP55" s="33"/>
      <c r="BQ55" s="33"/>
      <c r="BR55" s="33"/>
      <c r="BS55" s="33"/>
      <c r="BT55" s="33"/>
      <c r="BU55" s="43"/>
      <c r="BV55" s="19"/>
      <c r="BW55" s="19"/>
      <c r="BX55" s="4"/>
      <c r="BY55" s="4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4"/>
      <c r="EI55" s="4"/>
      <c r="EJ55" s="4"/>
      <c r="EK55" s="4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4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4"/>
      <c r="HG55" s="7"/>
      <c r="HH55" s="7"/>
      <c r="HI55" s="7"/>
      <c r="HJ55" s="7"/>
    </row>
    <row r="56" spans="1:218" ht="19.05" customHeight="1" x14ac:dyDescent="0.3">
      <c r="A56" s="170" t="str">
        <f>Ledenlijst!J7</f>
        <v>Kayar Mehmet</v>
      </c>
      <c r="B56" s="33"/>
      <c r="C56" s="33"/>
      <c r="D56" s="33"/>
      <c r="E56" s="33"/>
      <c r="F56" s="33"/>
      <c r="G56" s="34"/>
      <c r="H56" s="33"/>
      <c r="I56" s="33"/>
      <c r="J56" s="36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4"/>
      <c r="AC56" s="33"/>
      <c r="AD56" s="33"/>
      <c r="AE56" s="33"/>
      <c r="AF56" s="33"/>
      <c r="AG56" s="33"/>
      <c r="AH56" s="135"/>
      <c r="AI56" s="36"/>
      <c r="AJ56" s="33"/>
      <c r="AK56" s="33"/>
      <c r="AL56" s="33"/>
      <c r="AM56" s="33"/>
      <c r="AN56" s="33"/>
      <c r="AO56" s="33"/>
      <c r="AP56" s="33"/>
      <c r="AQ56" s="33"/>
      <c r="AR56" s="33"/>
      <c r="AS56" s="33"/>
      <c r="AT56" s="33"/>
      <c r="AU56" s="33"/>
      <c r="AV56" s="33"/>
      <c r="AW56" s="33"/>
      <c r="AX56" s="33"/>
      <c r="AY56" s="33"/>
      <c r="AZ56" s="33"/>
      <c r="BA56" s="33"/>
      <c r="BB56" s="33"/>
      <c r="BC56" s="33"/>
      <c r="BD56" s="33"/>
      <c r="BE56" s="33"/>
      <c r="BF56" s="33"/>
      <c r="BG56" s="33"/>
      <c r="BH56" s="33"/>
      <c r="BI56" s="33"/>
      <c r="BJ56" s="33"/>
      <c r="BK56" s="33"/>
      <c r="BL56" s="33"/>
      <c r="BM56" s="33"/>
      <c r="BN56" s="33"/>
      <c r="BO56" s="158"/>
      <c r="BP56" s="33"/>
      <c r="BQ56" s="33"/>
      <c r="BR56" s="33"/>
      <c r="BS56" s="33"/>
      <c r="BT56" s="33"/>
      <c r="BU56" s="33"/>
      <c r="BV56" s="19"/>
      <c r="BW56" s="19"/>
      <c r="BX56" s="4"/>
      <c r="BY56" s="4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2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4"/>
      <c r="EI56" s="4"/>
      <c r="EJ56" s="4"/>
      <c r="EK56" s="4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4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4"/>
      <c r="HG56" s="7"/>
      <c r="HH56" s="7"/>
      <c r="HI56" s="7"/>
      <c r="HJ56" s="7"/>
    </row>
    <row r="57" spans="1:218" ht="19.05" customHeight="1" x14ac:dyDescent="0.3">
      <c r="A57" s="170" t="str">
        <f>Ledenlijst!J8</f>
        <v>Kemps Freddy</v>
      </c>
      <c r="B57" s="33"/>
      <c r="C57" s="33"/>
      <c r="D57" s="33"/>
      <c r="E57" s="33"/>
      <c r="F57" s="33"/>
      <c r="G57" s="33"/>
      <c r="H57" s="42"/>
      <c r="I57" s="33"/>
      <c r="J57" s="33"/>
      <c r="K57" s="33"/>
      <c r="L57" s="33"/>
      <c r="M57" s="33"/>
      <c r="N57" s="33"/>
      <c r="O57" s="42"/>
      <c r="P57" s="33"/>
      <c r="Q57" s="33"/>
      <c r="R57" s="33"/>
      <c r="S57" s="33"/>
      <c r="T57" s="33"/>
      <c r="U57" s="33"/>
      <c r="V57" s="42"/>
      <c r="W57" s="33"/>
      <c r="X57" s="34"/>
      <c r="Y57" s="33"/>
      <c r="Z57" s="33"/>
      <c r="AA57" s="33"/>
      <c r="AB57" s="33"/>
      <c r="AC57" s="33"/>
      <c r="AD57" s="34"/>
      <c r="AE57" s="33"/>
      <c r="AF57" s="33"/>
      <c r="AG57" s="33"/>
      <c r="AH57" s="33"/>
      <c r="AI57" s="33"/>
      <c r="AJ57" s="42"/>
      <c r="AK57" s="33"/>
      <c r="AL57" s="34"/>
      <c r="AM57" s="33"/>
      <c r="AN57" s="33"/>
      <c r="AO57" s="33"/>
      <c r="AP57" s="33"/>
      <c r="AQ57" s="42"/>
      <c r="AR57" s="33"/>
      <c r="AS57" s="34"/>
      <c r="AT57" s="33"/>
      <c r="AU57" s="33"/>
      <c r="AV57" s="33"/>
      <c r="AW57" s="33"/>
      <c r="AX57" s="42"/>
      <c r="AY57" s="33"/>
      <c r="AZ57" s="33"/>
      <c r="BA57" s="33"/>
      <c r="BB57" s="33"/>
      <c r="BC57" s="33"/>
      <c r="BD57" s="33"/>
      <c r="BE57" s="42"/>
      <c r="BF57" s="33"/>
      <c r="BG57" s="34"/>
      <c r="BH57" s="33"/>
      <c r="BI57" s="33"/>
      <c r="BJ57" s="33"/>
      <c r="BK57" s="33"/>
      <c r="BL57" s="34"/>
      <c r="BM57" s="33"/>
      <c r="BN57" s="33"/>
      <c r="BO57" s="33"/>
      <c r="BP57" s="33"/>
      <c r="BQ57" s="33"/>
      <c r="BR57" s="33"/>
      <c r="BS57" s="42"/>
      <c r="BT57" s="33"/>
      <c r="BU57" s="34"/>
      <c r="BV57" s="29"/>
      <c r="BW57" s="29"/>
      <c r="BX57" s="29"/>
      <c r="BY57" s="29"/>
      <c r="BZ57" s="31"/>
      <c r="CA57" s="29"/>
      <c r="CB57" s="29"/>
      <c r="CC57" s="29"/>
      <c r="CD57" s="29"/>
      <c r="CE57" s="29"/>
      <c r="CF57" s="29"/>
      <c r="CG57" s="31"/>
      <c r="CH57" s="29"/>
      <c r="CI57" s="32"/>
      <c r="CJ57" s="29"/>
      <c r="CK57" s="19"/>
      <c r="CL57" s="19"/>
      <c r="CM57" s="29"/>
      <c r="CN57" s="19"/>
      <c r="CO57" s="19"/>
      <c r="CP57" s="19"/>
      <c r="CQ57" s="19"/>
      <c r="CR57" s="29"/>
      <c r="CS57" s="29"/>
      <c r="CT57" s="29"/>
      <c r="CU57" s="31"/>
      <c r="CV57" s="29"/>
      <c r="CW57" s="32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4"/>
      <c r="EI57" s="4"/>
      <c r="EJ57" s="4"/>
      <c r="EK57" s="4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4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4"/>
      <c r="HG57" s="7"/>
      <c r="HH57" s="7"/>
      <c r="HI57" s="7"/>
      <c r="HJ57" s="7"/>
    </row>
    <row r="58" spans="1:218" ht="19.05" customHeight="1" x14ac:dyDescent="0.3">
      <c r="A58" s="170" t="str">
        <f>Ledenlijst!J9</f>
        <v>Kuyken Leo</v>
      </c>
      <c r="B58" s="33"/>
      <c r="C58" s="33"/>
      <c r="D58" s="33"/>
      <c r="E58" s="33"/>
      <c r="F58" s="33"/>
      <c r="G58" s="33"/>
      <c r="I58" s="33"/>
      <c r="J58" s="33"/>
      <c r="K58" s="33"/>
      <c r="L58" s="33"/>
      <c r="M58" s="33"/>
      <c r="N58" s="33"/>
      <c r="O58" s="33"/>
      <c r="P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  <c r="AF58" s="33"/>
      <c r="AG58" s="33"/>
      <c r="AH58" s="33"/>
      <c r="AI58" s="33"/>
      <c r="AJ58" s="33"/>
      <c r="AK58" s="33"/>
      <c r="AL58" s="33"/>
      <c r="AM58" s="33"/>
      <c r="AN58" s="33"/>
      <c r="AO58" s="33"/>
      <c r="AP58" s="33"/>
      <c r="AQ58" s="33"/>
      <c r="AR58" s="33"/>
      <c r="AS58" s="33"/>
      <c r="AT58" s="33"/>
      <c r="AU58" s="33"/>
      <c r="AV58" s="33"/>
      <c r="AW58" s="33"/>
      <c r="AX58" s="33"/>
      <c r="AY58" s="33"/>
      <c r="AZ58" s="33"/>
      <c r="BA58" s="33"/>
      <c r="BB58" s="33"/>
      <c r="BC58" s="33"/>
      <c r="BE58" s="33"/>
      <c r="BF58" s="33"/>
      <c r="BG58" s="33"/>
      <c r="BH58" s="33"/>
      <c r="BI58" s="33"/>
      <c r="BJ58" s="33"/>
      <c r="BK58" s="33"/>
      <c r="BL58" s="33"/>
      <c r="BM58" s="33"/>
      <c r="BN58" s="33"/>
      <c r="BO58" s="33"/>
      <c r="BP58" s="33"/>
      <c r="BQ58" s="33"/>
      <c r="BR58" s="33"/>
      <c r="BS58" s="33"/>
      <c r="BT58" s="33"/>
      <c r="BU58" s="29"/>
      <c r="BV58" s="19"/>
      <c r="BW58" s="19"/>
      <c r="BX58" s="4"/>
      <c r="BY58" s="4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4"/>
      <c r="EI58" s="4"/>
      <c r="EJ58" s="4"/>
      <c r="EK58" s="4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4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4"/>
      <c r="HG58" s="7"/>
      <c r="HH58" s="7"/>
      <c r="HI58" s="7"/>
      <c r="HJ58" s="7"/>
    </row>
    <row r="59" spans="1:218" ht="19.05" customHeight="1" x14ac:dyDescent="0.4">
      <c r="A59" s="170" t="str">
        <f>Ledenlijst!J10</f>
        <v>Leuse Dieter</v>
      </c>
      <c r="B59" s="2"/>
      <c r="C59" s="19"/>
      <c r="D59" s="19"/>
      <c r="E59" s="19"/>
      <c r="F59" s="19"/>
      <c r="G59" s="33"/>
      <c r="H59" s="19"/>
      <c r="I59" s="33"/>
      <c r="J59" s="19"/>
      <c r="K59" s="19"/>
      <c r="L59" s="19"/>
      <c r="M59" s="19"/>
      <c r="O59" s="19"/>
      <c r="P59" s="33"/>
      <c r="Q59" s="19"/>
      <c r="R59" s="33"/>
      <c r="S59" s="19"/>
      <c r="T59" s="19"/>
      <c r="V59" s="19"/>
      <c r="W59" s="33"/>
      <c r="X59" s="19"/>
      <c r="Y59" s="19"/>
      <c r="Z59" s="19"/>
      <c r="AA59" s="19"/>
      <c r="AC59" s="19"/>
      <c r="AD59" s="33"/>
      <c r="AE59" s="19"/>
      <c r="AF59" s="19"/>
      <c r="AG59" s="19"/>
      <c r="AH59" s="19"/>
      <c r="AI59" s="33"/>
      <c r="AJ59" s="19"/>
      <c r="AK59" s="33"/>
      <c r="AL59" s="33"/>
      <c r="AM59" s="19"/>
      <c r="AN59" s="19"/>
      <c r="AO59" s="19"/>
      <c r="AQ59" s="19"/>
      <c r="AR59" s="33"/>
      <c r="AS59" s="19"/>
      <c r="AT59" s="19"/>
      <c r="AU59" s="19"/>
      <c r="AV59" s="19"/>
      <c r="AW59" s="33"/>
      <c r="AX59" s="19"/>
      <c r="AY59" s="33"/>
      <c r="AZ59" s="19"/>
      <c r="BA59" s="19"/>
      <c r="BB59" s="19"/>
      <c r="BC59" s="19"/>
      <c r="BD59" s="19"/>
      <c r="BF59" s="33"/>
      <c r="BG59" s="19"/>
      <c r="BH59" s="19"/>
      <c r="BI59" s="19"/>
      <c r="BJ59" s="19"/>
      <c r="BL59" s="19"/>
      <c r="BM59" s="33"/>
      <c r="BN59" s="19"/>
      <c r="BO59" s="19"/>
      <c r="BP59" s="19"/>
      <c r="BQ59" s="19"/>
      <c r="BS59" s="19"/>
      <c r="BT59" s="33"/>
      <c r="BU59" s="19"/>
      <c r="BV59" s="19"/>
      <c r="BW59" s="19"/>
      <c r="BX59" s="19"/>
      <c r="BY59" s="4"/>
      <c r="BZ59" s="19"/>
      <c r="CA59" s="21"/>
      <c r="CB59" s="19"/>
      <c r="CC59" s="19"/>
      <c r="CD59" s="19"/>
      <c r="CE59" s="19"/>
      <c r="CF59" s="29"/>
      <c r="CG59" s="19"/>
      <c r="CH59" s="19"/>
      <c r="CJ59" s="19"/>
      <c r="CK59" s="19"/>
      <c r="CL59" s="19"/>
      <c r="CM59" s="4"/>
      <c r="CN59" s="19"/>
      <c r="CO59" s="19"/>
      <c r="CP59" s="19"/>
      <c r="CQ59" s="19"/>
      <c r="CR59" s="19"/>
      <c r="CS59" s="19"/>
      <c r="CT59" s="4"/>
      <c r="CU59" s="19"/>
      <c r="CV59" s="19"/>
      <c r="CW59" s="19"/>
      <c r="CX59" s="19"/>
      <c r="CY59" s="19"/>
      <c r="CZ59" s="19"/>
      <c r="DB59" s="19"/>
      <c r="DC59" s="19"/>
      <c r="DD59" s="19"/>
      <c r="DE59" s="19"/>
      <c r="DF59" s="19"/>
      <c r="DG59" s="19"/>
      <c r="DI59" s="19"/>
      <c r="DJ59" s="19"/>
      <c r="DK59" s="19"/>
      <c r="DL59" s="19"/>
      <c r="DM59" s="19"/>
      <c r="DN59" s="19"/>
      <c r="DP59" s="19"/>
      <c r="DQ59" s="21"/>
      <c r="DR59" s="19"/>
      <c r="DS59" s="19"/>
      <c r="DT59" s="19"/>
      <c r="DU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K59" s="19"/>
      <c r="EL59" s="4"/>
      <c r="EM59" s="19"/>
      <c r="EN59" s="19"/>
      <c r="EO59" s="19"/>
      <c r="EP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4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4"/>
      <c r="HG59" s="7"/>
      <c r="HH59" s="7"/>
      <c r="HI59" s="7"/>
      <c r="HJ59" s="7"/>
    </row>
    <row r="60" spans="1:218" ht="19.05" customHeight="1" x14ac:dyDescent="0.3">
      <c r="A60" s="170" t="str">
        <f>Ledenlijst!J11</f>
        <v>Lodewijks Ferdinand</v>
      </c>
      <c r="B60" s="33"/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4"/>
      <c r="AE60" s="33"/>
      <c r="AF60" s="33"/>
      <c r="AG60" s="33"/>
      <c r="AH60" s="33"/>
      <c r="AI60" s="33"/>
      <c r="AJ60" s="33"/>
      <c r="AK60" s="33"/>
      <c r="AL60" s="33"/>
      <c r="AM60" s="33"/>
      <c r="AN60" s="33"/>
      <c r="AO60" s="33"/>
      <c r="AP60" s="33"/>
      <c r="AQ60" s="33"/>
      <c r="AR60" s="33"/>
      <c r="AS60" s="33"/>
      <c r="AT60" s="33"/>
      <c r="AU60" s="33"/>
      <c r="AV60" s="33"/>
      <c r="AW60" s="33"/>
      <c r="AX60" s="33"/>
      <c r="AY60" s="33"/>
      <c r="AZ60" s="33"/>
      <c r="BA60" s="33"/>
      <c r="BB60" s="33"/>
      <c r="BC60" s="33"/>
      <c r="BE60" s="33"/>
      <c r="BF60" s="33"/>
      <c r="BG60" s="33"/>
      <c r="BH60" s="33"/>
      <c r="BI60" s="33"/>
      <c r="BJ60" s="33"/>
      <c r="BK60" s="33"/>
      <c r="BL60" s="33"/>
      <c r="BM60" s="33"/>
      <c r="BN60" s="33"/>
      <c r="BO60" s="33"/>
      <c r="BP60" s="33"/>
      <c r="BQ60" s="33"/>
      <c r="BR60" s="33"/>
      <c r="BS60" s="33"/>
      <c r="BT60" s="33"/>
      <c r="BU60" s="29"/>
      <c r="BV60" s="19"/>
      <c r="BW60" s="19"/>
      <c r="BX60" s="4"/>
      <c r="BY60" s="4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4"/>
      <c r="EI60" s="4"/>
      <c r="EJ60" s="4"/>
      <c r="EK60" s="4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4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4"/>
      <c r="HG60" s="7"/>
      <c r="HH60" s="7"/>
      <c r="HI60" s="7"/>
      <c r="HJ60" s="7"/>
    </row>
    <row r="61" spans="1:218" ht="19.05" customHeight="1" x14ac:dyDescent="0.3">
      <c r="A61" s="170" t="str">
        <f>Ledenlijst!J12</f>
        <v>Loots Ludo</v>
      </c>
      <c r="B61" s="33"/>
      <c r="C61" s="33"/>
      <c r="D61" s="33"/>
      <c r="E61" s="33"/>
      <c r="F61" s="34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4"/>
      <c r="R61" s="33"/>
      <c r="S61" s="33"/>
      <c r="T61" s="33"/>
      <c r="U61" s="40"/>
      <c r="V61" s="33"/>
      <c r="W61" s="33"/>
      <c r="X61" s="34"/>
      <c r="Y61" s="33"/>
      <c r="Z61" s="33"/>
      <c r="AA61" s="33"/>
      <c r="AB61" s="33"/>
      <c r="AC61" s="33"/>
      <c r="AD61" s="33"/>
      <c r="AE61" s="33"/>
      <c r="AF61" s="33"/>
      <c r="AG61" s="33"/>
      <c r="AH61" s="33"/>
      <c r="AI61" s="33"/>
      <c r="AJ61" s="33"/>
      <c r="AK61" s="33"/>
      <c r="AL61" s="33"/>
      <c r="AM61" s="33"/>
      <c r="AN61" s="33"/>
      <c r="AO61" s="33"/>
      <c r="AP61" s="33"/>
      <c r="AQ61" s="33"/>
      <c r="AR61" s="33"/>
      <c r="AS61" s="34"/>
      <c r="AT61" s="33"/>
      <c r="AU61" s="33"/>
      <c r="AV61" s="33"/>
      <c r="AW61" s="33"/>
      <c r="AX61" s="33"/>
      <c r="AY61" s="33"/>
      <c r="AZ61" s="34"/>
      <c r="BA61" s="33"/>
      <c r="BB61" s="33"/>
      <c r="BC61" s="33"/>
      <c r="BD61" s="33"/>
      <c r="BE61" s="33"/>
      <c r="BF61" s="33"/>
      <c r="BG61" s="34"/>
      <c r="BH61" s="33"/>
      <c r="BI61" s="33"/>
      <c r="BJ61" s="33"/>
      <c r="BK61" s="33"/>
      <c r="BL61" s="33"/>
      <c r="BM61" s="33"/>
      <c r="BN61" s="33"/>
      <c r="BO61" s="33"/>
      <c r="BP61" s="33"/>
      <c r="BQ61" s="33"/>
      <c r="BR61" s="33"/>
      <c r="BS61" s="33"/>
      <c r="BT61" s="33"/>
      <c r="BU61" s="34"/>
      <c r="BV61" s="19"/>
      <c r="BW61" s="19"/>
      <c r="BX61" s="4"/>
      <c r="BY61" s="4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4"/>
      <c r="EI61" s="4"/>
      <c r="EJ61" s="4"/>
      <c r="EK61" s="4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4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4"/>
      <c r="HG61" s="7"/>
      <c r="HH61" s="7"/>
      <c r="HI61" s="7"/>
      <c r="HJ61" s="7"/>
    </row>
    <row r="62" spans="1:218" ht="19.05" customHeight="1" x14ac:dyDescent="0.3">
      <c r="A62" s="170" t="str">
        <f>Ledenlijst!J13</f>
        <v>Mandiau Luc</v>
      </c>
      <c r="B62" s="33"/>
      <c r="C62" s="33"/>
      <c r="D62" s="33"/>
      <c r="E62" s="33"/>
      <c r="F62" s="33"/>
      <c r="G62" s="33"/>
      <c r="H62" s="33"/>
      <c r="I62" s="33"/>
      <c r="J62" s="34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4"/>
      <c r="AD62" s="33"/>
      <c r="AE62" s="33"/>
      <c r="AF62" s="33"/>
      <c r="AG62" s="215"/>
      <c r="AH62" s="33"/>
      <c r="AI62" s="33"/>
      <c r="AJ62" s="33"/>
      <c r="AK62" s="33"/>
      <c r="AL62" s="33"/>
      <c r="AM62" s="33"/>
      <c r="AN62" s="33"/>
      <c r="AO62" s="33"/>
      <c r="AP62" s="33"/>
      <c r="AQ62" s="33"/>
      <c r="AR62" s="33"/>
      <c r="AS62" s="33"/>
      <c r="AT62" s="33"/>
      <c r="AU62" s="33"/>
      <c r="AV62" s="33"/>
      <c r="AW62" s="33"/>
      <c r="AX62" s="33"/>
      <c r="AY62" s="33"/>
      <c r="AZ62" s="33"/>
      <c r="BA62" s="33"/>
      <c r="BB62" s="33"/>
      <c r="BC62" s="33"/>
      <c r="BD62" s="33"/>
      <c r="BE62" s="33"/>
      <c r="BF62" s="33"/>
      <c r="BG62" s="33"/>
      <c r="BH62" s="33"/>
      <c r="BI62" s="33"/>
      <c r="BJ62" s="33"/>
      <c r="BK62" s="33"/>
      <c r="BL62" s="33"/>
      <c r="BM62" s="33"/>
      <c r="BN62" s="33"/>
      <c r="BO62" s="33"/>
      <c r="BP62" s="33"/>
      <c r="BQ62" s="33"/>
      <c r="BR62" s="33"/>
      <c r="BS62" s="33"/>
      <c r="BT62" s="33"/>
      <c r="BU62" s="29"/>
      <c r="BV62" s="19"/>
      <c r="BW62" s="19"/>
      <c r="BX62" s="4"/>
      <c r="BY62" s="4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4"/>
      <c r="EI62" s="4"/>
      <c r="EJ62" s="4"/>
      <c r="EK62" s="4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4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4"/>
      <c r="HG62" s="7"/>
      <c r="HH62" s="7"/>
      <c r="HI62" s="7"/>
      <c r="HJ62" s="7"/>
    </row>
    <row r="63" spans="1:218" ht="19.05" customHeight="1" x14ac:dyDescent="0.3">
      <c r="A63" s="170" t="str">
        <f>Ledenlijst!J14</f>
        <v>Mannaerts Jos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  <c r="AF63" s="33"/>
      <c r="AG63" s="33"/>
      <c r="AH63" s="33"/>
      <c r="AI63" s="33"/>
      <c r="AJ63" s="33"/>
      <c r="AK63" s="33"/>
      <c r="AL63" s="33"/>
      <c r="AM63" s="33"/>
      <c r="AN63" s="33"/>
      <c r="AO63" s="33"/>
      <c r="AP63" s="33"/>
      <c r="AQ63" s="33"/>
      <c r="AR63" s="33"/>
      <c r="AS63" s="33"/>
      <c r="AT63" s="33"/>
      <c r="AU63" s="33"/>
      <c r="AV63" s="33"/>
      <c r="AW63" s="33"/>
      <c r="AX63" s="33"/>
      <c r="AY63" s="33"/>
      <c r="AZ63" s="33"/>
      <c r="BA63" s="33"/>
      <c r="BB63" s="33"/>
      <c r="BC63" s="33"/>
      <c r="BD63" s="33"/>
      <c r="BE63" s="33"/>
      <c r="BF63" s="33"/>
      <c r="BG63" s="33"/>
      <c r="BH63" s="33"/>
      <c r="BI63" s="33"/>
      <c r="BJ63" s="33"/>
      <c r="BK63" s="33"/>
      <c r="BL63" s="33"/>
      <c r="BM63" s="33"/>
      <c r="BN63" s="33"/>
      <c r="BO63" s="33"/>
      <c r="BP63" s="33"/>
      <c r="BQ63" s="33"/>
      <c r="BR63" s="33"/>
      <c r="BS63" s="33"/>
      <c r="BT63" s="33"/>
      <c r="BU63" s="29"/>
      <c r="BV63" s="19"/>
      <c r="BW63" s="19"/>
      <c r="BX63" s="4"/>
      <c r="BY63" s="4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4"/>
      <c r="EI63" s="4"/>
      <c r="EJ63" s="4"/>
      <c r="EK63" s="4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4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4"/>
      <c r="HG63" s="7"/>
      <c r="HH63" s="7"/>
      <c r="HI63" s="7"/>
      <c r="HJ63" s="7"/>
    </row>
    <row r="64" spans="1:218" ht="19.05" customHeight="1" x14ac:dyDescent="0.3">
      <c r="A64" s="170" t="str">
        <f>Ledenlijst!J15</f>
        <v>Pol Pim</v>
      </c>
      <c r="B64" s="33"/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  <c r="AF64" s="33"/>
      <c r="AG64" s="33"/>
      <c r="AH64" s="33"/>
      <c r="AI64" s="33"/>
      <c r="AJ64" s="33"/>
      <c r="AK64" s="33"/>
      <c r="AL64" s="33"/>
      <c r="AM64" s="33"/>
      <c r="AN64" s="33"/>
      <c r="AO64" s="33"/>
      <c r="AP64" s="33"/>
      <c r="AQ64" s="33"/>
      <c r="AR64" s="33"/>
      <c r="AS64" s="33"/>
      <c r="AT64" s="33"/>
      <c r="AU64" s="33"/>
      <c r="AV64" s="33"/>
      <c r="AW64" s="33"/>
      <c r="AX64" s="33"/>
      <c r="AY64" s="33"/>
      <c r="AZ64" s="33"/>
      <c r="BA64" s="33"/>
      <c r="BB64" s="33"/>
      <c r="BC64" s="33"/>
      <c r="BD64" s="33"/>
      <c r="BE64" s="33"/>
      <c r="BF64" s="33"/>
      <c r="BG64" s="33"/>
      <c r="BH64" s="33"/>
      <c r="BI64" s="33"/>
      <c r="BJ64" s="33"/>
      <c r="BK64" s="33"/>
      <c r="BL64" s="33"/>
      <c r="BM64" s="33"/>
      <c r="BN64" s="156"/>
      <c r="BO64" s="33"/>
      <c r="BP64" s="33"/>
      <c r="BQ64" s="33"/>
      <c r="BR64" s="33"/>
      <c r="BS64" s="33"/>
      <c r="BT64" s="33"/>
      <c r="BU64" s="32"/>
      <c r="BV64" s="19"/>
      <c r="BW64" s="19"/>
      <c r="BX64" s="4"/>
      <c r="BY64" s="4"/>
      <c r="BZ64" s="19"/>
      <c r="CA64" s="19"/>
      <c r="CB64" s="156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56"/>
      <c r="CN64" s="19"/>
      <c r="CO64" s="19"/>
      <c r="CP64" s="19"/>
      <c r="CQ64" s="19"/>
      <c r="CR64" s="19"/>
      <c r="CS64" s="19"/>
      <c r="CT64" s="156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4"/>
      <c r="EI64" s="4"/>
      <c r="EJ64" s="4"/>
      <c r="EK64" s="4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4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4"/>
      <c r="HG64" s="7"/>
      <c r="HH64" s="7"/>
      <c r="HI64" s="7"/>
      <c r="HJ64" s="7"/>
    </row>
    <row r="65" spans="1:218" ht="19.05" customHeight="1" x14ac:dyDescent="0.3">
      <c r="A65" s="170" t="str">
        <f>Ledenlijst!J16</f>
        <v>Slegers Eddie</v>
      </c>
      <c r="B65" s="33"/>
      <c r="C65" s="33"/>
      <c r="D65" s="19"/>
      <c r="E65" s="19"/>
      <c r="F65" s="33"/>
      <c r="G65" s="33"/>
      <c r="H65" s="33"/>
      <c r="I65" s="33"/>
      <c r="J65" s="33"/>
      <c r="K65" s="19"/>
      <c r="L65" s="19"/>
      <c r="M65" s="33"/>
      <c r="N65" s="33"/>
      <c r="O65" s="33"/>
      <c r="P65" s="33"/>
      <c r="Q65" s="33"/>
      <c r="R65" s="19"/>
      <c r="S65" s="19"/>
      <c r="T65" s="33"/>
      <c r="U65" s="33"/>
      <c r="W65" s="33"/>
      <c r="X65" s="33"/>
      <c r="Y65" s="19"/>
      <c r="Z65" s="19"/>
      <c r="AA65" s="33"/>
      <c r="AB65" s="33"/>
      <c r="AC65" s="33"/>
      <c r="AD65" s="33"/>
      <c r="AE65" s="33"/>
      <c r="AF65" s="19"/>
      <c r="AG65" s="19"/>
      <c r="AH65" s="33"/>
      <c r="AI65" s="33"/>
      <c r="AJ65" s="33"/>
      <c r="AK65" s="33"/>
      <c r="AL65" s="33"/>
      <c r="AM65" s="33"/>
      <c r="AN65" s="33"/>
      <c r="AO65" s="33"/>
      <c r="AP65" s="33"/>
      <c r="AQ65" s="33"/>
      <c r="AR65" s="33"/>
      <c r="AS65" s="33"/>
      <c r="AT65" s="19"/>
      <c r="AU65" s="19"/>
      <c r="AV65" s="33"/>
      <c r="AW65" s="33"/>
      <c r="AX65" s="216"/>
      <c r="AY65" s="33"/>
      <c r="AZ65" s="33"/>
      <c r="BA65" s="19"/>
      <c r="BB65" s="19"/>
      <c r="BC65" s="33"/>
      <c r="BD65" s="33"/>
      <c r="BE65" s="33"/>
      <c r="BF65" s="33"/>
      <c r="BG65" s="33"/>
      <c r="BH65" s="19"/>
      <c r="BI65" s="19"/>
      <c r="BJ65" s="33"/>
      <c r="BK65" s="33"/>
      <c r="BL65" s="33"/>
      <c r="BM65" s="33"/>
      <c r="BN65" s="33"/>
      <c r="BO65" s="19"/>
      <c r="BP65" s="19"/>
      <c r="BQ65" s="33"/>
      <c r="BR65" s="33"/>
      <c r="BS65" s="33"/>
      <c r="BT65" s="33"/>
      <c r="BU65" s="29"/>
      <c r="BV65" s="19"/>
      <c r="BW65" s="19"/>
      <c r="BX65" s="4"/>
      <c r="BY65" s="4"/>
      <c r="BZ65" s="19"/>
      <c r="CA65" s="19"/>
      <c r="CB65" s="19"/>
      <c r="CC65" s="19"/>
      <c r="CD65" s="19"/>
      <c r="CE65" s="19"/>
      <c r="CF65" s="19"/>
      <c r="CG65" s="19"/>
      <c r="CH65" s="21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4"/>
      <c r="EI65" s="4"/>
      <c r="EJ65" s="4"/>
      <c r="EK65" s="4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4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4"/>
      <c r="HG65" s="7"/>
      <c r="HH65" s="7"/>
      <c r="HI65" s="7"/>
      <c r="HJ65" s="7"/>
    </row>
    <row r="66" spans="1:218" ht="19.05" customHeight="1" x14ac:dyDescent="0.3">
      <c r="A66" s="170" t="str">
        <f>Ledenlijst!J17</f>
        <v>Smeets Willy</v>
      </c>
      <c r="B66" s="33"/>
      <c r="C66" s="33"/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  <c r="AF66" s="33"/>
      <c r="AG66" s="33"/>
      <c r="AH66" s="33"/>
      <c r="AI66" s="33"/>
      <c r="AJ66" s="33"/>
      <c r="AK66" s="33"/>
      <c r="AL66" s="33"/>
      <c r="AM66" s="33"/>
      <c r="AN66" s="33"/>
      <c r="AO66" s="33"/>
      <c r="AP66" s="33"/>
      <c r="AQ66" s="33"/>
      <c r="AR66" s="33"/>
      <c r="AS66" s="33"/>
      <c r="AT66" s="33"/>
      <c r="AU66" s="33"/>
      <c r="AV66" s="33"/>
      <c r="AW66" s="33"/>
      <c r="AX66" s="33"/>
      <c r="AY66" s="33"/>
      <c r="AZ66" s="33"/>
      <c r="BA66" s="33"/>
      <c r="BB66" s="33"/>
      <c r="BC66" s="33"/>
      <c r="BE66" s="33"/>
      <c r="BG66" s="33"/>
      <c r="BH66" s="33"/>
      <c r="BI66" s="33"/>
      <c r="BJ66" s="33"/>
      <c r="BK66" s="33"/>
      <c r="BL66" s="33"/>
      <c r="BM66" s="33"/>
      <c r="BN66" s="33"/>
      <c r="BO66" s="33"/>
      <c r="BP66" s="33"/>
      <c r="BQ66" s="33"/>
      <c r="BR66" s="33"/>
      <c r="BS66" s="33"/>
      <c r="BT66" s="33"/>
      <c r="BU66" s="29"/>
      <c r="BV66" s="19"/>
      <c r="BW66" s="19"/>
      <c r="BX66" s="4"/>
      <c r="BY66" s="4"/>
      <c r="BZ66" s="19"/>
      <c r="CA66" s="19"/>
      <c r="CB66" s="19"/>
      <c r="CC66" s="19"/>
      <c r="CD66" s="19"/>
      <c r="CE66" s="19"/>
      <c r="CF66" s="19"/>
      <c r="CG66" s="19"/>
      <c r="CH66" s="21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4"/>
      <c r="EI66" s="4"/>
      <c r="EJ66" s="4"/>
      <c r="EK66" s="4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4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4"/>
      <c r="HG66" s="7"/>
      <c r="HH66" s="7"/>
      <c r="HI66" s="7"/>
      <c r="HJ66" s="7"/>
    </row>
    <row r="67" spans="1:218" ht="19.05" customHeight="1" x14ac:dyDescent="0.3">
      <c r="A67" s="170" t="str">
        <f>Ledenlijst!J18</f>
        <v>Steenhuysen Patricia</v>
      </c>
      <c r="B67" s="4"/>
      <c r="C67" s="4"/>
      <c r="D67" s="4"/>
      <c r="E67" s="4"/>
      <c r="F67" s="4"/>
      <c r="G67" s="4"/>
      <c r="H67" s="4"/>
      <c r="I67" s="4"/>
      <c r="J67" s="33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33"/>
      <c r="AY67" s="4"/>
      <c r="AZ67" s="4"/>
      <c r="BA67" s="4"/>
      <c r="BB67" s="4"/>
      <c r="BC67" s="4"/>
      <c r="BD67" s="4"/>
      <c r="BE67" s="4"/>
      <c r="BF67" s="33"/>
      <c r="BG67" s="120"/>
      <c r="BH67" s="4"/>
      <c r="BI67" s="4"/>
      <c r="BJ67" s="4"/>
      <c r="BK67" s="4"/>
      <c r="BL67" s="4"/>
      <c r="BM67" s="4"/>
      <c r="BN67" s="4"/>
      <c r="BO67" s="4"/>
      <c r="BP67" s="4"/>
      <c r="BQ67" s="19"/>
      <c r="BR67" s="4"/>
      <c r="BS67" s="4"/>
      <c r="BT67" s="4"/>
      <c r="BU67" s="4"/>
      <c r="BV67" s="4"/>
      <c r="BW67" s="4"/>
      <c r="BX67" s="19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19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19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19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7"/>
      <c r="HH67" s="7"/>
      <c r="HI67" s="7"/>
      <c r="HJ67" s="7"/>
    </row>
    <row r="68" spans="1:218" ht="19.05" customHeight="1" x14ac:dyDescent="0.3">
      <c r="A68" s="170" t="str">
        <f>Ledenlijst!J19</f>
        <v>Van Broekhoven Harry</v>
      </c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8"/>
      <c r="AD68" s="4"/>
      <c r="AE68" s="4"/>
      <c r="AF68" s="4"/>
      <c r="AG68" s="217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120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8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19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7"/>
      <c r="HH68" s="7"/>
      <c r="HI68" s="7"/>
      <c r="HJ68" s="7"/>
    </row>
    <row r="69" spans="1:218" ht="19.05" customHeight="1" x14ac:dyDescent="0.3">
      <c r="A69" s="170" t="str">
        <f>Ledenlijst!J20</f>
        <v>Van Broekhoven Sofie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E69" s="4"/>
      <c r="BG69" s="4"/>
      <c r="BH69" s="4"/>
      <c r="BI69" s="4"/>
      <c r="BJ69" s="4"/>
      <c r="BK69" s="143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19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7"/>
      <c r="HH69" s="7"/>
      <c r="HI69" s="7"/>
      <c r="HJ69" s="7"/>
    </row>
    <row r="70" spans="1:218" ht="19.05" customHeight="1" x14ac:dyDescent="0.3">
      <c r="A70" s="170" t="str">
        <f>Ledenlijst!J21</f>
        <v>Van De Put Jozef</v>
      </c>
      <c r="B70" s="4"/>
      <c r="C70" s="4"/>
      <c r="D70" s="4"/>
      <c r="E70" s="4"/>
      <c r="F70" s="4"/>
      <c r="G70" s="4"/>
      <c r="H70" s="4"/>
      <c r="I70" s="4"/>
      <c r="J70" s="3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19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7"/>
      <c r="HH70" s="7"/>
      <c r="HI70" s="7"/>
      <c r="HJ70" s="7"/>
    </row>
    <row r="71" spans="1:218" ht="19.05" customHeight="1" x14ac:dyDescent="0.3">
      <c r="A71" s="170" t="str">
        <f>Ledenlijst!J22</f>
        <v>Van Den Bruel Leon</v>
      </c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19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19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7"/>
      <c r="HH71" s="7"/>
      <c r="HI71" s="7"/>
      <c r="HJ71" s="7"/>
    </row>
    <row r="72" spans="1:218" ht="19.05" customHeight="1" x14ac:dyDescent="0.3">
      <c r="A72" s="170" t="str">
        <f>Ledenlijst!J23</f>
        <v>Van Endert Sus</v>
      </c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120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19"/>
      <c r="CF72" s="4"/>
      <c r="CG72" s="4"/>
      <c r="CH72" s="4"/>
      <c r="CI72" s="4"/>
      <c r="CJ72" s="4"/>
      <c r="CK72" s="4"/>
      <c r="CL72" s="19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19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7"/>
      <c r="HH72" s="7"/>
      <c r="HI72" s="7"/>
      <c r="HJ72" s="7"/>
    </row>
    <row r="73" spans="1:218" ht="19.05" customHeight="1" x14ac:dyDescent="0.3">
      <c r="A73" s="170" t="str">
        <f>Ledenlijst!J24</f>
        <v>Van Engeland Rinus</v>
      </c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19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7"/>
      <c r="HH73" s="7"/>
      <c r="HI73" s="7"/>
      <c r="HJ73" s="7"/>
    </row>
    <row r="74" spans="1:218" ht="19.05" customHeight="1" x14ac:dyDescent="0.3">
      <c r="A74" s="170" t="str">
        <f>Ledenlijst!J25</f>
        <v>Van Hout Ludo</v>
      </c>
      <c r="B74" s="4"/>
      <c r="C74" s="4"/>
      <c r="D74" s="4"/>
      <c r="E74" s="4"/>
      <c r="F74" s="4"/>
      <c r="G74" s="4"/>
      <c r="H74" s="4"/>
      <c r="I74" s="4"/>
      <c r="J74" s="4"/>
      <c r="L74" s="4"/>
      <c r="M74" s="4"/>
      <c r="N74" s="4"/>
      <c r="O74" s="4"/>
      <c r="P74" s="4"/>
      <c r="Q74" s="4"/>
      <c r="R74" s="33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19"/>
      <c r="BY74" s="4"/>
      <c r="BZ74" s="4"/>
      <c r="CA74" s="4"/>
      <c r="CB74" s="4"/>
      <c r="CC74" s="4"/>
      <c r="CD74" s="4"/>
      <c r="CE74" s="19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19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7"/>
      <c r="HH74" s="7"/>
      <c r="HI74" s="7"/>
      <c r="HJ74" s="7"/>
    </row>
    <row r="75" spans="1:218" ht="19.05" customHeight="1" x14ac:dyDescent="0.3">
      <c r="A75" s="170" t="str">
        <f>Ledenlijst!J26</f>
        <v>Vandeneynde Jacky</v>
      </c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8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19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7"/>
      <c r="HH75" s="7"/>
      <c r="HI75" s="7"/>
      <c r="HJ75" s="7"/>
    </row>
    <row r="76" spans="1:218" ht="20.25" customHeight="1" x14ac:dyDescent="0.3">
      <c r="A76" s="170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8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8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7"/>
      <c r="HH76" s="7"/>
      <c r="HI76" s="7"/>
      <c r="HJ76" s="7"/>
    </row>
    <row r="77" spans="1:218" ht="20.25" hidden="1" customHeight="1" x14ac:dyDescent="0.3">
      <c r="A77" s="170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8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8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7"/>
      <c r="HH77" s="7"/>
      <c r="HI77" s="7"/>
      <c r="HJ77" s="7"/>
    </row>
    <row r="78" spans="1:218" ht="20.25" hidden="1" customHeight="1" x14ac:dyDescent="0.3">
      <c r="A78" s="175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8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8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7"/>
      <c r="HH78" s="7"/>
      <c r="HI78" s="7"/>
      <c r="HJ78" s="7"/>
    </row>
    <row r="79" spans="1:218" ht="20.25" hidden="1" customHeight="1" x14ac:dyDescent="0.3">
      <c r="A79" s="175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8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8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7"/>
      <c r="HH79" s="7"/>
      <c r="HI79" s="7"/>
      <c r="HJ79" s="7"/>
    </row>
    <row r="80" spans="1:218" ht="20.25" hidden="1" customHeight="1" x14ac:dyDescent="0.3">
      <c r="A80" s="175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8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8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7"/>
      <c r="HH80" s="7"/>
      <c r="HI80" s="7"/>
      <c r="HJ80" s="7"/>
    </row>
    <row r="81" spans="1:218" ht="20.25" hidden="1" customHeight="1" x14ac:dyDescent="0.3">
      <c r="A81" s="170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8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8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7"/>
      <c r="HH81" s="7"/>
      <c r="HI81" s="7"/>
      <c r="HJ81" s="7"/>
    </row>
    <row r="82" spans="1:218" ht="21.75" hidden="1" customHeight="1" x14ac:dyDescent="0.3">
      <c r="A82" s="192"/>
      <c r="B82" s="4"/>
      <c r="C82" s="4"/>
      <c r="D82" s="4"/>
      <c r="E82" s="4"/>
      <c r="F82" s="4"/>
      <c r="G82" s="4"/>
      <c r="H82" s="4"/>
      <c r="I82" s="8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7"/>
      <c r="HH82" s="7"/>
      <c r="HI82" s="7"/>
      <c r="HJ82" s="7"/>
    </row>
    <row r="83" spans="1:218" ht="21.75" hidden="1" customHeight="1" x14ac:dyDescent="0.3">
      <c r="A83" s="218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8"/>
      <c r="O83" s="4"/>
      <c r="P83" s="4"/>
      <c r="Q83" s="4"/>
      <c r="R83" s="4"/>
      <c r="S83" s="4"/>
      <c r="T83" s="4"/>
      <c r="U83" s="8"/>
      <c r="V83" s="4"/>
      <c r="W83" s="4"/>
      <c r="X83" s="4"/>
      <c r="Y83" s="4"/>
      <c r="Z83" s="4"/>
      <c r="AA83" s="4"/>
      <c r="AB83" s="8"/>
      <c r="AC83" s="4"/>
      <c r="AD83" s="8"/>
      <c r="AE83" s="4"/>
      <c r="AF83" s="4"/>
      <c r="AG83" s="4"/>
      <c r="AH83" s="4"/>
      <c r="AI83" s="8"/>
      <c r="AJ83" s="4"/>
      <c r="AK83" s="4"/>
      <c r="AL83" s="4"/>
      <c r="AM83" s="4"/>
      <c r="AN83" s="4"/>
      <c r="AO83" s="4"/>
      <c r="AP83" s="8"/>
      <c r="AQ83" s="4"/>
      <c r="AR83" s="4"/>
      <c r="AS83" s="4"/>
      <c r="AT83" s="4"/>
      <c r="AU83" s="4"/>
      <c r="AV83" s="4"/>
      <c r="AW83" s="8"/>
      <c r="AX83" s="4"/>
      <c r="AY83" s="4"/>
      <c r="AZ83" s="4"/>
      <c r="BA83" s="4"/>
      <c r="BB83" s="4"/>
      <c r="BC83" s="4"/>
      <c r="BD83" s="8"/>
      <c r="BE83" s="4"/>
      <c r="BF83" s="4"/>
      <c r="BG83" s="4"/>
      <c r="BH83" s="4"/>
      <c r="BI83" s="4"/>
      <c r="BJ83" s="4"/>
      <c r="BK83" s="4"/>
      <c r="BL83" s="8"/>
      <c r="BM83" s="4"/>
      <c r="BN83" s="4"/>
      <c r="BO83" s="4"/>
      <c r="BP83" s="4"/>
      <c r="BQ83" s="4"/>
      <c r="BR83" s="8"/>
      <c r="BS83" s="4"/>
      <c r="BT83" s="4"/>
      <c r="BU83" s="4"/>
      <c r="BV83" s="4"/>
      <c r="BW83" s="4"/>
      <c r="BX83" s="4"/>
      <c r="BY83" s="8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8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7"/>
      <c r="HH83" s="7"/>
      <c r="HI83" s="7"/>
      <c r="HJ83" s="7"/>
    </row>
    <row r="84" spans="1:218" ht="8.25" customHeight="1" x14ac:dyDescent="0.25">
      <c r="A84" s="172"/>
      <c r="B84" s="22"/>
      <c r="C84" s="22"/>
      <c r="D84" s="22"/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7"/>
      <c r="HH84" s="7"/>
      <c r="HI84" s="7"/>
      <c r="HJ84" s="7"/>
    </row>
    <row r="85" spans="1:218" ht="17.399999999999999" x14ac:dyDescent="0.3">
      <c r="A85" s="173" t="s">
        <v>88</v>
      </c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88"/>
      <c r="M85" s="29"/>
      <c r="N85" s="29"/>
      <c r="O85" s="29"/>
      <c r="P85" s="29"/>
      <c r="Q85" s="29"/>
      <c r="R85" s="29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  <c r="AO85" s="29"/>
      <c r="AP85" s="29"/>
      <c r="AQ85" s="29"/>
      <c r="AR85" s="29"/>
      <c r="AS85" s="29"/>
      <c r="AT85" s="29"/>
      <c r="AU85" s="29"/>
      <c r="AV85" s="29"/>
      <c r="AW85" s="29"/>
      <c r="AX85" s="29"/>
      <c r="AY85" s="29"/>
      <c r="AZ85" s="29"/>
      <c r="BA85" s="29"/>
      <c r="BB85" s="29"/>
      <c r="BC85" s="29"/>
      <c r="BD85" s="29"/>
      <c r="BE85" s="29"/>
      <c r="BF85" s="29"/>
      <c r="BG85" s="29"/>
      <c r="BH85" s="29"/>
      <c r="BI85" s="29"/>
      <c r="BJ85" s="29"/>
      <c r="BK85" s="29"/>
      <c r="BL85" s="29"/>
      <c r="BM85" s="29"/>
      <c r="BN85" s="29"/>
      <c r="BO85" s="29"/>
      <c r="BP85" s="29"/>
      <c r="BQ85" s="29"/>
      <c r="BR85" s="29"/>
      <c r="BS85" s="29"/>
      <c r="BT85" s="29"/>
      <c r="BU85" s="19"/>
      <c r="BV85" s="19"/>
      <c r="BW85" s="19"/>
      <c r="BX85" s="19"/>
      <c r="BY85" s="4"/>
      <c r="BZ85" s="4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4"/>
      <c r="CT85" s="4"/>
      <c r="CU85" s="4"/>
      <c r="CV85" s="4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4"/>
      <c r="EI85" s="4"/>
      <c r="EJ85" s="4"/>
      <c r="EK85" s="4"/>
      <c r="EL85" s="19"/>
      <c r="EM85" s="19"/>
      <c r="EN85" s="19"/>
      <c r="EO85" s="234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4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7"/>
      <c r="HH85" s="7"/>
      <c r="HI85" s="7"/>
      <c r="HJ85" s="7"/>
    </row>
    <row r="86" spans="1:218" ht="17.399999999999999" x14ac:dyDescent="0.3">
      <c r="A86" s="173" t="s">
        <v>89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29"/>
      <c r="AS86" s="29"/>
      <c r="AT86" s="29"/>
      <c r="AU86" s="29"/>
      <c r="AV86" s="29"/>
      <c r="AW86" s="29"/>
      <c r="AX86" s="29"/>
      <c r="AY86" s="29"/>
      <c r="AZ86" s="29"/>
      <c r="BA86" s="29"/>
      <c r="BB86" s="29"/>
      <c r="BC86" s="29"/>
      <c r="BD86" s="29"/>
      <c r="BE86" s="29"/>
      <c r="BF86" s="29"/>
      <c r="BG86" s="29"/>
      <c r="BH86" s="29"/>
      <c r="BI86" s="29"/>
      <c r="BJ86" s="29"/>
      <c r="BK86" s="29"/>
      <c r="BL86" s="29"/>
      <c r="BM86" s="29"/>
      <c r="BN86" s="29"/>
      <c r="BO86" s="29"/>
      <c r="BP86" s="29"/>
      <c r="BQ86" s="29"/>
      <c r="BR86" s="29"/>
      <c r="BS86" s="29"/>
      <c r="BT86" s="29"/>
      <c r="BU86" s="19"/>
      <c r="BV86" s="19"/>
      <c r="BW86" s="19"/>
      <c r="BX86" s="19"/>
      <c r="BY86" s="4"/>
      <c r="BZ86" s="4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4"/>
      <c r="CT86" s="4"/>
      <c r="CU86" s="4"/>
      <c r="CV86" s="4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4"/>
      <c r="EI86" s="4"/>
      <c r="EJ86" s="4"/>
      <c r="EK86" s="4"/>
      <c r="EL86" s="19"/>
      <c r="EM86" s="19"/>
      <c r="EN86" s="19"/>
      <c r="EO86" s="235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 t="s">
        <v>72</v>
      </c>
      <c r="FF86" s="19"/>
      <c r="FG86" s="19" t="s">
        <v>72</v>
      </c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4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7"/>
      <c r="HH86" s="7"/>
      <c r="HI86" s="7"/>
      <c r="HJ86" s="7"/>
    </row>
    <row r="87" spans="1:218" s="220" customFormat="1" ht="17.399999999999999" x14ac:dyDescent="0.3">
      <c r="A87" s="176" t="s">
        <v>116</v>
      </c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  <c r="AO87" s="29"/>
      <c r="AP87" s="29"/>
      <c r="AQ87" s="29"/>
      <c r="AR87" s="29"/>
      <c r="AS87" s="29"/>
      <c r="AT87" s="29"/>
      <c r="AU87" s="29"/>
      <c r="AV87" s="29"/>
      <c r="AW87" s="29"/>
      <c r="AX87" s="29"/>
      <c r="AY87" s="29"/>
      <c r="AZ87" s="29"/>
      <c r="BA87" s="29"/>
      <c r="BB87" s="29"/>
      <c r="BC87" s="29"/>
      <c r="BD87" s="29"/>
      <c r="BE87" s="29"/>
      <c r="BF87" s="29"/>
      <c r="BG87" s="29"/>
      <c r="BH87" s="29"/>
      <c r="BI87" s="29"/>
      <c r="BJ87" s="29"/>
      <c r="BK87" s="29"/>
      <c r="BL87" s="29"/>
      <c r="BM87" s="29"/>
      <c r="BN87" s="29"/>
      <c r="BO87" s="29"/>
      <c r="BP87" s="29"/>
      <c r="BQ87" s="29"/>
      <c r="BR87" s="29"/>
      <c r="BS87" s="29"/>
      <c r="BT87" s="29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236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219"/>
      <c r="HH87" s="219"/>
      <c r="HI87" s="219"/>
      <c r="HJ87" s="219"/>
    </row>
    <row r="88" spans="1:218" s="211" customFormat="1" ht="18" customHeight="1" x14ac:dyDescent="0.25">
      <c r="A88" s="221" t="s">
        <v>316</v>
      </c>
      <c r="B88" s="210"/>
      <c r="C88" s="210"/>
      <c r="D88" s="210"/>
      <c r="E88" s="210"/>
      <c r="F88" s="210"/>
      <c r="G88" s="210"/>
      <c r="H88" s="210"/>
      <c r="I88" s="210"/>
      <c r="J88" s="210"/>
      <c r="K88" s="210"/>
      <c r="L88" s="210"/>
      <c r="M88" s="210"/>
      <c r="N88" s="210"/>
      <c r="O88" s="210"/>
      <c r="P88" s="210"/>
      <c r="Q88" s="210"/>
      <c r="R88" s="210"/>
      <c r="S88" s="210"/>
      <c r="T88" s="210"/>
      <c r="U88" s="210"/>
      <c r="V88" s="210"/>
      <c r="W88" s="210"/>
      <c r="X88" s="210"/>
      <c r="Y88" s="210"/>
      <c r="Z88" s="210"/>
      <c r="AA88" s="210"/>
      <c r="AB88" s="210"/>
      <c r="AC88" s="210"/>
      <c r="AD88" s="210"/>
      <c r="AE88" s="210"/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0"/>
      <c r="AS88" s="210"/>
      <c r="AT88" s="210"/>
      <c r="AU88" s="210"/>
      <c r="AV88" s="210"/>
      <c r="AX88" s="210"/>
      <c r="AY88" s="210"/>
      <c r="AZ88" s="210"/>
      <c r="BA88" s="210"/>
      <c r="BB88" s="210"/>
      <c r="BC88" s="210"/>
      <c r="BD88" s="210"/>
      <c r="BE88" s="210"/>
      <c r="BF88" s="210"/>
      <c r="BG88" s="210"/>
      <c r="BH88" s="210"/>
      <c r="BI88" s="210"/>
      <c r="BJ88" s="210"/>
      <c r="BK88" s="210"/>
      <c r="BL88" s="210"/>
      <c r="BM88" s="210"/>
      <c r="BN88" s="210"/>
      <c r="BO88" s="210"/>
      <c r="BP88" s="210"/>
      <c r="BQ88" s="210"/>
      <c r="BR88" s="210"/>
      <c r="BS88" s="210"/>
      <c r="BT88" s="210"/>
      <c r="BU88" s="210"/>
      <c r="BV88" s="210"/>
      <c r="BW88" s="210"/>
      <c r="BX88" s="210"/>
      <c r="BY88" s="210"/>
      <c r="BZ88" s="210"/>
      <c r="CA88" s="210"/>
      <c r="CB88" s="210"/>
      <c r="CC88" s="210"/>
      <c r="CD88" s="210"/>
      <c r="CE88" s="210"/>
      <c r="CF88" s="210"/>
      <c r="CG88" s="210"/>
      <c r="CH88" s="210"/>
      <c r="CI88" s="210"/>
      <c r="CJ88" s="210"/>
      <c r="CK88" s="210"/>
      <c r="CL88" s="210"/>
      <c r="CM88" s="210"/>
      <c r="CN88" s="210"/>
      <c r="CO88" s="210"/>
      <c r="CP88" s="210"/>
      <c r="CQ88" s="210"/>
      <c r="CR88" s="210"/>
      <c r="CS88" s="210"/>
      <c r="CT88" s="210"/>
      <c r="CU88" s="210"/>
      <c r="CV88" s="210"/>
      <c r="CW88" s="210"/>
      <c r="CX88" s="210"/>
      <c r="CY88" s="210"/>
      <c r="CZ88" s="210"/>
      <c r="DA88" s="210"/>
      <c r="DB88" s="210"/>
      <c r="DC88" s="210"/>
      <c r="DD88" s="210"/>
      <c r="DE88" s="210"/>
      <c r="DF88" s="210"/>
      <c r="DG88" s="210"/>
      <c r="DH88" s="210"/>
      <c r="DI88" s="210"/>
      <c r="DJ88" s="210"/>
      <c r="DK88" s="210"/>
      <c r="DL88" s="210"/>
      <c r="DM88" s="210"/>
      <c r="DN88" s="210"/>
      <c r="DO88" s="210"/>
      <c r="DP88" s="210"/>
      <c r="DQ88" s="210"/>
      <c r="DR88" s="210"/>
      <c r="DS88" s="210"/>
      <c r="DT88" s="210"/>
      <c r="DU88" s="210"/>
      <c r="DV88" s="210"/>
      <c r="DW88" s="210"/>
      <c r="DX88" s="210"/>
      <c r="DY88" s="210"/>
      <c r="DZ88" s="210"/>
      <c r="EA88" s="210"/>
      <c r="EB88" s="210"/>
      <c r="EC88" s="210"/>
      <c r="ED88" s="210"/>
      <c r="EE88" s="210"/>
      <c r="EF88" s="210"/>
      <c r="EG88" s="210"/>
      <c r="EH88" s="210"/>
      <c r="EI88" s="210"/>
      <c r="EJ88" s="210"/>
      <c r="EK88" s="210"/>
      <c r="EL88" s="210"/>
      <c r="EM88" s="210"/>
      <c r="EN88" s="210"/>
      <c r="EO88" s="210"/>
      <c r="EP88" s="210"/>
      <c r="EQ88" s="210"/>
      <c r="ER88" s="210"/>
      <c r="ES88" s="210"/>
      <c r="ET88" s="210"/>
      <c r="EU88" s="210"/>
      <c r="EV88" s="210"/>
      <c r="EW88" s="210"/>
      <c r="EX88" s="210"/>
      <c r="EY88" s="208"/>
      <c r="EZ88" s="208"/>
      <c r="FA88" s="208"/>
      <c r="FB88" s="208"/>
      <c r="FC88" s="208"/>
      <c r="FD88" s="208"/>
      <c r="FE88" s="208"/>
      <c r="FF88" s="208"/>
      <c r="FG88" s="208"/>
      <c r="FH88" s="208"/>
      <c r="FI88" s="208"/>
      <c r="FJ88" s="208"/>
      <c r="FK88" s="208"/>
      <c r="FL88" s="208"/>
      <c r="FM88" s="208"/>
      <c r="FN88" s="208"/>
      <c r="FO88" s="208"/>
      <c r="FP88" s="208"/>
      <c r="FQ88" s="208"/>
      <c r="FR88" s="208"/>
      <c r="FS88" s="208"/>
      <c r="FT88" s="208"/>
      <c r="FU88" s="208"/>
      <c r="FV88" s="208"/>
      <c r="FW88" s="208"/>
      <c r="FX88" s="208"/>
      <c r="FY88" s="208"/>
      <c r="FZ88" s="208"/>
      <c r="GA88" s="208"/>
      <c r="GB88" s="208"/>
      <c r="GC88" s="208"/>
      <c r="GD88" s="208"/>
      <c r="GE88" s="208"/>
      <c r="GF88" s="208"/>
      <c r="GG88" s="208"/>
      <c r="GH88" s="208"/>
      <c r="GI88" s="208"/>
      <c r="GJ88" s="208"/>
      <c r="GK88" s="208"/>
      <c r="GL88" s="208"/>
      <c r="GM88" s="208"/>
      <c r="GN88" s="208"/>
      <c r="GO88" s="208"/>
      <c r="GP88" s="208"/>
      <c r="GQ88" s="208"/>
      <c r="GR88" s="208"/>
      <c r="GS88" s="208"/>
      <c r="GT88" s="208"/>
      <c r="GU88" s="208"/>
      <c r="GV88" s="208"/>
      <c r="GW88" s="208"/>
      <c r="GX88" s="208"/>
      <c r="GY88" s="208"/>
      <c r="GZ88" s="208"/>
      <c r="HA88" s="208"/>
      <c r="HB88" s="208"/>
      <c r="HC88" s="208"/>
      <c r="HD88" s="208"/>
      <c r="HE88" s="208"/>
      <c r="HF88" s="208"/>
    </row>
    <row r="89" spans="1:218" s="211" customFormat="1" ht="18" customHeight="1" x14ac:dyDescent="0.25">
      <c r="A89" s="222" t="s">
        <v>317</v>
      </c>
      <c r="B89" s="213"/>
      <c r="C89" s="213"/>
      <c r="D89" s="213"/>
      <c r="E89" s="213"/>
      <c r="F89" s="213"/>
      <c r="G89" s="213"/>
      <c r="H89" s="213"/>
      <c r="I89" s="213"/>
      <c r="J89" s="213"/>
      <c r="K89" s="213"/>
      <c r="L89" s="213"/>
      <c r="M89" s="213"/>
      <c r="N89" s="213"/>
      <c r="O89" s="213"/>
      <c r="P89" s="213"/>
      <c r="Q89" s="213"/>
      <c r="R89" s="213"/>
      <c r="S89" s="213"/>
      <c r="T89" s="213"/>
      <c r="U89" s="213"/>
      <c r="V89" s="213"/>
      <c r="W89" s="213"/>
      <c r="X89" s="213"/>
      <c r="Y89" s="213"/>
      <c r="Z89" s="213"/>
      <c r="AA89" s="213"/>
      <c r="AB89" s="213"/>
      <c r="AC89" s="213"/>
      <c r="AD89" s="213"/>
      <c r="AE89" s="213"/>
      <c r="AF89" s="213"/>
      <c r="AG89" s="213"/>
      <c r="AH89" s="213"/>
      <c r="AI89" s="213"/>
      <c r="AJ89" s="213"/>
      <c r="AK89" s="213"/>
      <c r="AL89" s="213"/>
      <c r="AM89" s="213"/>
      <c r="AN89" s="213"/>
      <c r="AO89" s="213"/>
      <c r="AP89" s="213"/>
      <c r="AQ89" s="213"/>
      <c r="AR89" s="213"/>
      <c r="AS89" s="213"/>
      <c r="AT89" s="213"/>
      <c r="AU89" s="213"/>
      <c r="AV89" s="210"/>
      <c r="AW89" s="213"/>
      <c r="AX89" s="213"/>
      <c r="AY89" s="213"/>
      <c r="AZ89" s="213"/>
      <c r="BA89" s="213"/>
      <c r="BB89" s="213"/>
      <c r="BC89" s="213"/>
      <c r="BD89" s="213"/>
      <c r="BE89" s="213"/>
      <c r="BF89" s="213"/>
      <c r="BG89" s="213"/>
      <c r="BH89" s="213"/>
      <c r="BI89" s="213"/>
      <c r="BJ89" s="213"/>
      <c r="BK89" s="213"/>
      <c r="BL89" s="213"/>
      <c r="BM89" s="213"/>
      <c r="BN89" s="213"/>
      <c r="BO89" s="213"/>
      <c r="BP89" s="213"/>
      <c r="BQ89" s="213"/>
      <c r="BR89" s="213"/>
      <c r="BS89" s="213"/>
      <c r="BT89" s="213"/>
      <c r="BU89" s="213"/>
      <c r="BV89" s="213"/>
      <c r="BW89" s="213"/>
      <c r="BX89" s="213"/>
      <c r="BY89" s="213"/>
      <c r="BZ89" s="213"/>
      <c r="CA89" s="213"/>
      <c r="CB89" s="213"/>
      <c r="CC89" s="213"/>
      <c r="CD89" s="213"/>
      <c r="CE89" s="213"/>
      <c r="CF89" s="213"/>
      <c r="CG89" s="213"/>
      <c r="CH89" s="213"/>
      <c r="CI89" s="213"/>
      <c r="CJ89" s="213"/>
      <c r="CK89" s="213"/>
      <c r="CL89" s="213"/>
      <c r="CM89" s="213"/>
      <c r="CN89" s="213"/>
      <c r="CO89" s="213"/>
      <c r="CP89" s="213"/>
      <c r="CQ89" s="213"/>
      <c r="CR89" s="213"/>
      <c r="CS89" s="213"/>
      <c r="CT89" s="213"/>
      <c r="CU89" s="213"/>
      <c r="CV89" s="213"/>
      <c r="CW89" s="213"/>
      <c r="CX89" s="213"/>
      <c r="CY89" s="213"/>
      <c r="CZ89" s="213"/>
      <c r="DA89" s="213"/>
      <c r="DB89" s="213"/>
      <c r="DC89" s="213"/>
      <c r="DD89" s="213"/>
      <c r="DE89" s="213"/>
      <c r="DF89" s="213"/>
      <c r="DG89" s="213"/>
      <c r="DH89" s="213"/>
      <c r="DI89" s="213"/>
      <c r="DJ89" s="213"/>
      <c r="DK89" s="213"/>
      <c r="DL89" s="213"/>
      <c r="DM89" s="213"/>
      <c r="DN89" s="213"/>
      <c r="DO89" s="213"/>
      <c r="DP89" s="213"/>
      <c r="DQ89" s="213"/>
      <c r="DR89" s="213"/>
      <c r="DS89" s="213"/>
      <c r="DT89" s="213"/>
      <c r="DU89" s="213"/>
      <c r="DV89" s="213"/>
      <c r="DW89" s="213"/>
      <c r="DX89" s="213"/>
      <c r="DY89" s="213"/>
      <c r="DZ89" s="213"/>
      <c r="EA89" s="213"/>
      <c r="EB89" s="213"/>
      <c r="EC89" s="213"/>
      <c r="ED89" s="213"/>
      <c r="EE89" s="213"/>
      <c r="EF89" s="213"/>
      <c r="EG89" s="213"/>
      <c r="EH89" s="213"/>
      <c r="EI89" s="213"/>
      <c r="EJ89" s="213"/>
      <c r="EK89" s="213"/>
      <c r="EL89" s="213"/>
      <c r="EM89" s="213"/>
      <c r="EN89" s="213"/>
      <c r="EO89" s="213"/>
      <c r="EP89" s="213"/>
      <c r="EQ89" s="213"/>
      <c r="ER89" s="213"/>
      <c r="ES89" s="213"/>
      <c r="ET89" s="213"/>
      <c r="EU89" s="213"/>
      <c r="EV89" s="213"/>
      <c r="EW89" s="213"/>
      <c r="EX89" s="213"/>
      <c r="EY89" s="208"/>
      <c r="EZ89" s="208"/>
      <c r="FA89" s="208"/>
      <c r="FB89" s="208"/>
      <c r="FC89" s="208"/>
      <c r="FD89" s="208"/>
      <c r="FE89" s="208"/>
      <c r="FF89" s="208"/>
      <c r="FG89" s="208"/>
      <c r="FH89" s="208"/>
      <c r="FI89" s="208"/>
      <c r="FJ89" s="208"/>
      <c r="FK89" s="208"/>
      <c r="FL89" s="208"/>
      <c r="FM89" s="208"/>
      <c r="FN89" s="208"/>
      <c r="FO89" s="208"/>
      <c r="FP89" s="208"/>
      <c r="FQ89" s="208"/>
      <c r="FR89" s="208"/>
      <c r="FS89" s="208"/>
      <c r="FT89" s="208"/>
      <c r="FU89" s="208"/>
      <c r="FV89" s="208"/>
      <c r="FW89" s="208"/>
      <c r="FX89" s="208"/>
      <c r="FY89" s="208"/>
      <c r="FZ89" s="208"/>
      <c r="GA89" s="208"/>
      <c r="GB89" s="208"/>
      <c r="GC89" s="208"/>
      <c r="GD89" s="208"/>
      <c r="GE89" s="208"/>
      <c r="GF89" s="208"/>
      <c r="GG89" s="208"/>
      <c r="GH89" s="208"/>
      <c r="GI89" s="208"/>
      <c r="GJ89" s="208"/>
      <c r="GK89" s="208"/>
      <c r="GL89" s="208"/>
      <c r="GM89" s="208"/>
      <c r="GN89" s="208"/>
      <c r="GO89" s="208"/>
      <c r="GP89" s="208"/>
      <c r="GQ89" s="208"/>
      <c r="GR89" s="208"/>
      <c r="GS89" s="208"/>
      <c r="GT89" s="208"/>
      <c r="GU89" s="208"/>
      <c r="GV89" s="208"/>
      <c r="GW89" s="208"/>
      <c r="GX89" s="208"/>
      <c r="GY89" s="208"/>
      <c r="GZ89" s="208"/>
      <c r="HA89" s="208"/>
      <c r="HB89" s="208"/>
      <c r="HC89" s="208"/>
      <c r="HD89" s="208"/>
      <c r="HE89" s="208"/>
      <c r="HF89" s="208"/>
    </row>
    <row r="90" spans="1:218" s="211" customFormat="1" ht="18" customHeight="1" x14ac:dyDescent="0.25">
      <c r="A90" s="221" t="s">
        <v>318</v>
      </c>
      <c r="B90" s="210"/>
      <c r="C90" s="210"/>
      <c r="D90" s="210"/>
      <c r="E90" s="210"/>
      <c r="F90" s="210"/>
      <c r="G90" s="210"/>
      <c r="H90" s="210"/>
      <c r="I90" s="210"/>
      <c r="J90" s="210"/>
      <c r="K90" s="210"/>
      <c r="L90" s="210"/>
      <c r="M90" s="210"/>
      <c r="N90" s="210"/>
      <c r="O90" s="210"/>
      <c r="P90" s="210"/>
      <c r="Q90" s="210"/>
      <c r="R90" s="210"/>
      <c r="S90" s="210"/>
      <c r="T90" s="210"/>
      <c r="U90" s="210"/>
      <c r="V90" s="210"/>
      <c r="W90" s="210"/>
      <c r="X90" s="210"/>
      <c r="Y90" s="210"/>
      <c r="Z90" s="210"/>
      <c r="AA90" s="210"/>
      <c r="AB90" s="210"/>
      <c r="AC90" s="210"/>
      <c r="AD90" s="210"/>
      <c r="AE90" s="210"/>
      <c r="AF90" s="210"/>
      <c r="AG90" s="210"/>
      <c r="AH90" s="210"/>
      <c r="AI90" s="210"/>
      <c r="AJ90" s="210"/>
      <c r="AK90" s="210"/>
      <c r="AL90" s="210"/>
      <c r="AM90" s="210"/>
      <c r="AN90" s="210"/>
      <c r="AO90" s="210"/>
      <c r="AP90" s="210"/>
      <c r="AQ90" s="210"/>
      <c r="AR90" s="210"/>
      <c r="AS90" s="210"/>
      <c r="AT90" s="210"/>
      <c r="AU90" s="210"/>
      <c r="AV90" s="210"/>
      <c r="AW90" s="210"/>
      <c r="AX90" s="210"/>
      <c r="AY90" s="210"/>
      <c r="AZ90" s="210"/>
      <c r="BA90" s="210"/>
      <c r="BB90" s="210"/>
      <c r="BC90" s="210"/>
      <c r="BD90" s="210"/>
      <c r="BE90" s="210"/>
      <c r="BF90" s="210"/>
      <c r="BG90" s="210"/>
      <c r="BH90" s="210"/>
      <c r="BI90" s="210"/>
      <c r="BJ90" s="210"/>
      <c r="BK90" s="210"/>
      <c r="BL90" s="210"/>
      <c r="BM90" s="210"/>
      <c r="BN90" s="210"/>
      <c r="BO90" s="210"/>
      <c r="BP90" s="210"/>
      <c r="BQ90" s="210"/>
      <c r="BR90" s="210"/>
      <c r="BS90" s="210"/>
      <c r="BT90" s="210"/>
      <c r="BU90" s="210"/>
      <c r="BV90" s="210"/>
      <c r="BW90" s="210"/>
      <c r="BX90" s="210"/>
      <c r="BY90" s="210"/>
      <c r="BZ90" s="210"/>
      <c r="CA90" s="210"/>
      <c r="CB90" s="210"/>
      <c r="CC90" s="210"/>
      <c r="CD90" s="210"/>
      <c r="CE90" s="210"/>
      <c r="CF90" s="210"/>
      <c r="CG90" s="210"/>
      <c r="CH90" s="210"/>
      <c r="CI90" s="210"/>
      <c r="CJ90" s="210"/>
      <c r="CK90" s="210"/>
      <c r="CL90" s="210"/>
      <c r="CM90" s="210"/>
      <c r="CN90" s="210"/>
      <c r="CO90" s="210"/>
      <c r="CP90" s="210"/>
      <c r="CQ90" s="210"/>
      <c r="CR90" s="210"/>
      <c r="CS90" s="210"/>
      <c r="CT90" s="210"/>
      <c r="CU90" s="210"/>
      <c r="CV90" s="210"/>
      <c r="CW90" s="210"/>
      <c r="CX90" s="210"/>
      <c r="CY90" s="210"/>
      <c r="CZ90" s="210"/>
      <c r="DA90" s="210"/>
      <c r="DB90" s="210"/>
      <c r="DC90" s="210"/>
      <c r="DD90" s="210"/>
      <c r="DE90" s="210"/>
      <c r="DF90" s="210"/>
      <c r="DG90" s="210"/>
      <c r="DH90" s="210"/>
      <c r="DI90" s="210"/>
      <c r="DJ90" s="210"/>
      <c r="DK90" s="210"/>
      <c r="DL90" s="210"/>
      <c r="DM90" s="210"/>
      <c r="DN90" s="210"/>
      <c r="DO90" s="210"/>
      <c r="DP90" s="210"/>
      <c r="DQ90" s="210"/>
      <c r="DR90" s="210"/>
      <c r="DS90" s="210"/>
      <c r="DT90" s="210"/>
      <c r="DU90" s="210"/>
      <c r="DV90" s="210"/>
      <c r="DW90" s="210"/>
      <c r="DX90" s="210"/>
      <c r="DY90" s="210"/>
      <c r="DZ90" s="210"/>
      <c r="EA90" s="210"/>
      <c r="EB90" s="210"/>
      <c r="EC90" s="210"/>
      <c r="ED90" s="210"/>
      <c r="EE90" s="210"/>
      <c r="EF90" s="210"/>
      <c r="EG90" s="210"/>
      <c r="EH90" s="210"/>
      <c r="EI90" s="210"/>
      <c r="EJ90" s="210"/>
      <c r="EK90" s="210"/>
      <c r="EL90" s="210"/>
      <c r="EM90" s="210"/>
      <c r="EN90" s="210"/>
      <c r="EO90" s="210"/>
      <c r="EP90" s="210"/>
      <c r="EQ90" s="210"/>
      <c r="ER90" s="210"/>
      <c r="ES90" s="210"/>
      <c r="ET90" s="210"/>
      <c r="EU90" s="210"/>
      <c r="EV90" s="210"/>
      <c r="EW90" s="210"/>
      <c r="EX90" s="210"/>
      <c r="EY90" s="208"/>
      <c r="EZ90" s="208"/>
      <c r="FA90" s="208"/>
      <c r="FB90" s="208"/>
      <c r="FC90" s="208"/>
      <c r="FD90" s="208"/>
      <c r="FE90" s="208"/>
      <c r="FF90" s="208"/>
      <c r="FG90" s="208"/>
      <c r="FH90" s="208"/>
      <c r="FI90" s="208"/>
      <c r="FJ90" s="208"/>
      <c r="FK90" s="208"/>
      <c r="FL90" s="208"/>
      <c r="FM90" s="208"/>
      <c r="FN90" s="208"/>
      <c r="FO90" s="208"/>
      <c r="FP90" s="208"/>
      <c r="FQ90" s="208"/>
      <c r="FR90" s="208"/>
      <c r="FS90" s="208"/>
      <c r="FT90" s="208"/>
      <c r="FU90" s="208"/>
      <c r="FV90" s="208"/>
      <c r="FW90" s="208"/>
      <c r="FX90" s="208"/>
      <c r="FY90" s="208"/>
      <c r="FZ90" s="208"/>
      <c r="GA90" s="208"/>
      <c r="GB90" s="208"/>
      <c r="GC90" s="208"/>
      <c r="GD90" s="208"/>
      <c r="GE90" s="208"/>
      <c r="GF90" s="208"/>
      <c r="GG90" s="208"/>
      <c r="GH90" s="208"/>
      <c r="GI90" s="208"/>
      <c r="GJ90" s="208"/>
      <c r="GK90" s="208"/>
      <c r="GL90" s="208"/>
      <c r="GM90" s="208"/>
      <c r="GN90" s="208"/>
      <c r="GO90" s="208"/>
      <c r="GP90" s="208"/>
      <c r="GQ90" s="208"/>
      <c r="GR90" s="208"/>
      <c r="GS90" s="208"/>
      <c r="GT90" s="208"/>
      <c r="GU90" s="208"/>
      <c r="GV90" s="208"/>
      <c r="GW90" s="208"/>
      <c r="GX90" s="208"/>
      <c r="GY90" s="208"/>
      <c r="GZ90" s="208"/>
      <c r="HA90" s="208"/>
      <c r="HB90" s="208"/>
      <c r="HC90" s="208"/>
      <c r="HD90" s="208"/>
      <c r="HE90" s="208"/>
      <c r="HF90" s="208"/>
    </row>
    <row r="91" spans="1:218" s="211" customFormat="1" ht="18" customHeight="1" x14ac:dyDescent="0.25">
      <c r="A91" s="222" t="s">
        <v>319</v>
      </c>
      <c r="B91" s="213"/>
      <c r="C91" s="213"/>
      <c r="D91" s="213"/>
      <c r="E91" s="213"/>
      <c r="F91" s="213"/>
      <c r="G91" s="213"/>
      <c r="H91" s="213"/>
      <c r="I91" s="213"/>
      <c r="J91" s="213"/>
      <c r="K91" s="213"/>
      <c r="L91" s="213"/>
      <c r="M91" s="213"/>
      <c r="N91" s="213"/>
      <c r="O91" s="213"/>
      <c r="P91" s="213"/>
      <c r="Q91" s="213"/>
      <c r="R91" s="213"/>
      <c r="S91" s="213"/>
      <c r="T91" s="213"/>
      <c r="U91" s="213"/>
      <c r="V91" s="213"/>
      <c r="W91" s="213"/>
      <c r="X91" s="213"/>
      <c r="Y91" s="213"/>
      <c r="Z91" s="213"/>
      <c r="AA91" s="213"/>
      <c r="AB91" s="213"/>
      <c r="AC91" s="213"/>
      <c r="AD91" s="213"/>
      <c r="AE91" s="213"/>
      <c r="AF91" s="213"/>
      <c r="AG91" s="213"/>
      <c r="AH91" s="213"/>
      <c r="AI91" s="213"/>
      <c r="AJ91" s="213"/>
      <c r="AK91" s="213"/>
      <c r="AL91" s="213"/>
      <c r="AM91" s="213"/>
      <c r="AN91" s="213"/>
      <c r="AO91" s="213"/>
      <c r="AP91" s="213"/>
      <c r="AQ91" s="213"/>
      <c r="AR91" s="213"/>
      <c r="AS91" s="213"/>
      <c r="AT91" s="213"/>
      <c r="AU91" s="213"/>
      <c r="AV91" s="213"/>
      <c r="AW91" s="213"/>
      <c r="AX91" s="213"/>
      <c r="AY91" s="213"/>
      <c r="AZ91" s="213"/>
      <c r="BA91" s="213"/>
      <c r="BB91" s="213"/>
      <c r="BC91" s="213"/>
      <c r="BD91" s="213"/>
      <c r="BE91" s="213"/>
      <c r="BF91" s="213"/>
      <c r="BG91" s="213"/>
      <c r="BH91" s="213"/>
      <c r="BI91" s="213"/>
      <c r="BJ91" s="213"/>
      <c r="BK91" s="213"/>
      <c r="BL91" s="213"/>
      <c r="BM91" s="213"/>
      <c r="BN91" s="213"/>
      <c r="BO91" s="213"/>
      <c r="BP91" s="213"/>
      <c r="BQ91" s="213"/>
      <c r="BR91" s="213"/>
      <c r="BS91" s="213"/>
      <c r="BT91" s="213"/>
      <c r="BU91" s="213"/>
      <c r="BV91" s="213"/>
      <c r="BW91" s="213"/>
      <c r="BX91" s="213"/>
      <c r="BY91" s="213"/>
      <c r="BZ91" s="213"/>
      <c r="CA91" s="213"/>
      <c r="CB91" s="213"/>
      <c r="CC91" s="213"/>
      <c r="CD91" s="213"/>
      <c r="CE91" s="213"/>
      <c r="CF91" s="213"/>
      <c r="CG91" s="213"/>
      <c r="CH91" s="213"/>
      <c r="CI91" s="213"/>
      <c r="CJ91" s="213"/>
      <c r="CK91" s="213"/>
      <c r="CL91" s="213"/>
      <c r="CM91" s="213"/>
      <c r="CN91" s="213"/>
      <c r="CO91" s="213"/>
      <c r="CP91" s="213"/>
      <c r="CQ91" s="213"/>
      <c r="CR91" s="213"/>
      <c r="CS91" s="213"/>
      <c r="CT91" s="213"/>
      <c r="CU91" s="213"/>
      <c r="CV91" s="213"/>
      <c r="CW91" s="213"/>
      <c r="CX91" s="213"/>
      <c r="CY91" s="213"/>
      <c r="CZ91" s="213"/>
      <c r="DA91" s="213"/>
      <c r="DB91" s="213"/>
      <c r="DC91" s="213"/>
      <c r="DD91" s="213"/>
      <c r="DE91" s="213"/>
      <c r="DF91" s="213"/>
      <c r="DG91" s="213"/>
      <c r="DH91" s="213"/>
      <c r="DI91" s="213"/>
      <c r="DJ91" s="213"/>
      <c r="DK91" s="213"/>
      <c r="DL91" s="213"/>
      <c r="DM91" s="213"/>
      <c r="DN91" s="213"/>
      <c r="DO91" s="213"/>
      <c r="DP91" s="213"/>
      <c r="DQ91" s="213"/>
      <c r="DR91" s="213"/>
      <c r="DS91" s="213"/>
      <c r="DT91" s="213"/>
      <c r="DU91" s="213"/>
      <c r="DV91" s="213"/>
      <c r="DW91" s="213"/>
      <c r="DX91" s="213"/>
      <c r="DY91" s="213"/>
      <c r="DZ91" s="213"/>
      <c r="EA91" s="213"/>
      <c r="EB91" s="213"/>
      <c r="EC91" s="213"/>
      <c r="ED91" s="213"/>
      <c r="EE91" s="213"/>
      <c r="EF91" s="213"/>
      <c r="EG91" s="213"/>
      <c r="EH91" s="213"/>
      <c r="EI91" s="213"/>
      <c r="EJ91" s="213"/>
      <c r="EK91" s="213"/>
      <c r="EL91" s="213"/>
      <c r="EM91" s="213"/>
      <c r="EN91" s="213"/>
      <c r="EO91" s="213"/>
      <c r="EP91" s="213"/>
      <c r="EQ91" s="213"/>
      <c r="ER91" s="213"/>
      <c r="ES91" s="213"/>
      <c r="ET91" s="213"/>
      <c r="EU91" s="213"/>
      <c r="EV91" s="213"/>
      <c r="EW91" s="213"/>
      <c r="EX91" s="213"/>
      <c r="EY91" s="208"/>
      <c r="EZ91" s="208"/>
      <c r="FA91" s="208"/>
      <c r="FB91" s="208"/>
      <c r="FC91" s="208"/>
      <c r="FD91" s="208"/>
      <c r="FE91" s="208"/>
      <c r="FF91" s="208"/>
      <c r="FG91" s="208"/>
      <c r="FH91" s="208"/>
      <c r="FI91" s="208"/>
      <c r="FJ91" s="208"/>
      <c r="FK91" s="208"/>
      <c r="FL91" s="208"/>
      <c r="FM91" s="208"/>
      <c r="FN91" s="208"/>
      <c r="FO91" s="208"/>
      <c r="FP91" s="208"/>
      <c r="FQ91" s="208"/>
      <c r="FR91" s="208"/>
      <c r="FS91" s="208"/>
      <c r="FT91" s="208"/>
      <c r="FU91" s="208"/>
      <c r="FV91" s="208"/>
      <c r="FW91" s="208"/>
      <c r="FX91" s="208"/>
      <c r="FY91" s="208"/>
      <c r="FZ91" s="208"/>
      <c r="GA91" s="208"/>
      <c r="GB91" s="208"/>
      <c r="GC91" s="208"/>
      <c r="GD91" s="208"/>
      <c r="GE91" s="208"/>
      <c r="GF91" s="208"/>
      <c r="GG91" s="208"/>
      <c r="GH91" s="208"/>
      <c r="GI91" s="208"/>
      <c r="GJ91" s="208"/>
      <c r="GK91" s="208"/>
      <c r="GL91" s="208"/>
      <c r="GM91" s="208"/>
      <c r="GN91" s="208"/>
      <c r="GO91" s="208"/>
      <c r="GP91" s="208"/>
      <c r="GQ91" s="208"/>
      <c r="GR91" s="208"/>
      <c r="GS91" s="208"/>
      <c r="GT91" s="208"/>
      <c r="GU91" s="208"/>
      <c r="GV91" s="208"/>
      <c r="GW91" s="208"/>
      <c r="GX91" s="208"/>
      <c r="GY91" s="208"/>
      <c r="GZ91" s="208"/>
      <c r="HA91" s="208"/>
      <c r="HB91" s="208"/>
      <c r="HC91" s="208"/>
      <c r="HD91" s="208"/>
      <c r="HE91" s="208"/>
      <c r="HF91" s="208"/>
    </row>
    <row r="92" spans="1:218" s="211" customFormat="1" ht="18" customHeight="1" x14ac:dyDescent="0.25">
      <c r="A92" s="221" t="s">
        <v>320</v>
      </c>
      <c r="B92" s="210"/>
      <c r="C92" s="210"/>
      <c r="D92" s="210"/>
      <c r="E92" s="210"/>
      <c r="F92" s="210"/>
      <c r="G92" s="210"/>
      <c r="H92" s="210"/>
      <c r="I92" s="210"/>
      <c r="J92" s="210"/>
      <c r="K92" s="210"/>
      <c r="L92" s="210"/>
      <c r="M92" s="210"/>
      <c r="N92" s="210"/>
      <c r="O92" s="210"/>
      <c r="P92" s="210"/>
      <c r="Q92" s="210"/>
      <c r="R92" s="210"/>
      <c r="S92" s="210"/>
      <c r="T92" s="210"/>
      <c r="U92" s="210"/>
      <c r="V92" s="210"/>
      <c r="W92" s="210"/>
      <c r="X92" s="210"/>
      <c r="Y92" s="210"/>
      <c r="Z92" s="210"/>
      <c r="AA92" s="210"/>
      <c r="AB92" s="210"/>
      <c r="AC92" s="210"/>
      <c r="AD92" s="210"/>
      <c r="AE92" s="210"/>
      <c r="AF92" s="210"/>
      <c r="AG92" s="210"/>
      <c r="AH92" s="210"/>
      <c r="AI92" s="210"/>
      <c r="AJ92" s="210"/>
      <c r="AK92" s="210"/>
      <c r="AL92" s="210"/>
      <c r="AM92" s="210"/>
      <c r="AN92" s="210"/>
      <c r="AO92" s="210"/>
      <c r="AP92" s="210"/>
      <c r="AQ92" s="210"/>
      <c r="AR92" s="210"/>
      <c r="AS92" s="210"/>
      <c r="AT92" s="210"/>
      <c r="AU92" s="210"/>
      <c r="AV92" s="210"/>
      <c r="AW92" s="210"/>
      <c r="AX92" s="210"/>
      <c r="AY92" s="210"/>
      <c r="AZ92" s="210"/>
      <c r="BA92" s="210"/>
      <c r="BB92" s="210"/>
      <c r="BC92" s="210"/>
      <c r="BD92" s="210"/>
      <c r="BE92" s="210"/>
      <c r="BF92" s="210"/>
      <c r="BG92" s="210"/>
      <c r="BH92" s="210"/>
      <c r="BI92" s="210"/>
      <c r="BJ92" s="210"/>
      <c r="BK92" s="210"/>
      <c r="BL92" s="210"/>
      <c r="BM92" s="210"/>
      <c r="BN92" s="210"/>
      <c r="BO92" s="210"/>
      <c r="BP92" s="210"/>
      <c r="BQ92" s="210"/>
      <c r="BR92" s="210"/>
      <c r="BS92" s="210"/>
      <c r="BT92" s="210"/>
      <c r="BU92" s="210"/>
      <c r="BV92" s="210"/>
      <c r="BW92" s="210"/>
      <c r="BX92" s="210"/>
      <c r="BY92" s="210"/>
      <c r="BZ92" s="210"/>
      <c r="CA92" s="210"/>
      <c r="CB92" s="210"/>
      <c r="CC92" s="210"/>
      <c r="CD92" s="210"/>
      <c r="CE92" s="210"/>
      <c r="CF92" s="210"/>
      <c r="CG92" s="210"/>
      <c r="CH92" s="210"/>
      <c r="CI92" s="210"/>
      <c r="CJ92" s="210"/>
      <c r="CK92" s="210"/>
      <c r="CL92" s="210"/>
      <c r="CM92" s="210"/>
      <c r="CN92" s="210"/>
      <c r="CO92" s="210"/>
      <c r="CP92" s="210"/>
      <c r="CQ92" s="210"/>
      <c r="CR92" s="210"/>
      <c r="CS92" s="210"/>
      <c r="CT92" s="210"/>
      <c r="CU92" s="210"/>
      <c r="CV92" s="210"/>
      <c r="CW92" s="210"/>
      <c r="CX92" s="210"/>
      <c r="CY92" s="210"/>
      <c r="CZ92" s="210"/>
      <c r="DA92" s="210"/>
      <c r="DB92" s="210"/>
      <c r="DC92" s="210"/>
      <c r="DD92" s="210"/>
      <c r="DE92" s="210"/>
      <c r="DF92" s="210"/>
      <c r="DG92" s="210"/>
      <c r="DH92" s="210"/>
      <c r="DI92" s="210"/>
      <c r="DJ92" s="210"/>
      <c r="DK92" s="210"/>
      <c r="DL92" s="210"/>
      <c r="DM92" s="210"/>
      <c r="DN92" s="210"/>
      <c r="DO92" s="210"/>
      <c r="DP92" s="210"/>
      <c r="DQ92" s="210"/>
      <c r="DR92" s="210"/>
      <c r="DS92" s="210"/>
      <c r="DT92" s="210"/>
      <c r="DU92" s="210"/>
      <c r="DV92" s="210"/>
      <c r="DW92" s="210"/>
      <c r="DX92" s="210"/>
      <c r="DY92" s="210"/>
      <c r="DZ92" s="210"/>
      <c r="EA92" s="210"/>
      <c r="EB92" s="210"/>
      <c r="EC92" s="210"/>
      <c r="ED92" s="210"/>
      <c r="EE92" s="210"/>
      <c r="EF92" s="210"/>
      <c r="EG92" s="210"/>
      <c r="EH92" s="210"/>
      <c r="EI92" s="210"/>
      <c r="EJ92" s="210"/>
      <c r="EK92" s="210"/>
      <c r="EL92" s="210"/>
      <c r="EM92" s="210"/>
      <c r="EN92" s="210"/>
      <c r="EO92" s="210"/>
      <c r="EP92" s="210"/>
      <c r="EQ92" s="210"/>
      <c r="ER92" s="210"/>
      <c r="ES92" s="210"/>
      <c r="ET92" s="210"/>
      <c r="EU92" s="210"/>
      <c r="EV92" s="210"/>
      <c r="EW92" s="210"/>
      <c r="EX92" s="210"/>
      <c r="EY92" s="208"/>
      <c r="EZ92" s="208"/>
      <c r="FA92" s="208"/>
      <c r="FB92" s="208"/>
      <c r="FC92" s="208"/>
      <c r="FD92" s="208"/>
      <c r="FE92" s="208"/>
      <c r="FF92" s="208"/>
      <c r="FG92" s="208"/>
      <c r="FH92" s="208"/>
      <c r="FI92" s="208"/>
      <c r="FJ92" s="208"/>
      <c r="FK92" s="208"/>
      <c r="FL92" s="208"/>
      <c r="FM92" s="208"/>
      <c r="FN92" s="208"/>
      <c r="FO92" s="208"/>
      <c r="FP92" s="208"/>
      <c r="FQ92" s="208"/>
      <c r="FR92" s="208"/>
      <c r="FS92" s="208"/>
      <c r="FT92" s="208"/>
      <c r="FU92" s="208"/>
      <c r="FV92" s="208"/>
      <c r="FW92" s="208"/>
      <c r="FX92" s="208"/>
      <c r="FY92" s="208"/>
      <c r="FZ92" s="208"/>
      <c r="GA92" s="208"/>
      <c r="GB92" s="208"/>
      <c r="GC92" s="208"/>
      <c r="GD92" s="208"/>
      <c r="GE92" s="208"/>
      <c r="GF92" s="208"/>
      <c r="GG92" s="208"/>
      <c r="GH92" s="208"/>
      <c r="GI92" s="208"/>
      <c r="GJ92" s="208"/>
      <c r="GK92" s="208"/>
      <c r="GL92" s="208"/>
      <c r="GM92" s="208"/>
      <c r="GN92" s="208"/>
      <c r="GO92" s="208"/>
      <c r="GP92" s="208"/>
      <c r="GQ92" s="208"/>
      <c r="GR92" s="208"/>
      <c r="GS92" s="208"/>
      <c r="GT92" s="208"/>
      <c r="GU92" s="208"/>
      <c r="GV92" s="208"/>
      <c r="GW92" s="208"/>
      <c r="GX92" s="208"/>
      <c r="GY92" s="208"/>
      <c r="GZ92" s="208"/>
      <c r="HA92" s="208"/>
      <c r="HB92" s="208"/>
      <c r="HC92" s="208"/>
      <c r="HD92" s="208"/>
      <c r="HE92" s="208"/>
      <c r="HF92" s="208"/>
    </row>
    <row r="93" spans="1:218" s="211" customFormat="1" ht="18" customHeight="1" x14ac:dyDescent="0.25">
      <c r="A93" s="222" t="s">
        <v>538</v>
      </c>
      <c r="B93" s="213"/>
      <c r="C93" s="213"/>
      <c r="D93" s="213"/>
      <c r="E93" s="213"/>
      <c r="F93" s="213"/>
      <c r="G93" s="213"/>
      <c r="H93" s="213"/>
      <c r="I93" s="213"/>
      <c r="J93" s="213"/>
      <c r="K93" s="213"/>
      <c r="L93" s="213"/>
      <c r="M93" s="213"/>
      <c r="N93" s="213"/>
      <c r="O93" s="213"/>
      <c r="P93" s="213"/>
      <c r="Q93" s="213"/>
      <c r="R93" s="213"/>
      <c r="S93" s="213"/>
      <c r="T93" s="213"/>
      <c r="U93" s="213"/>
      <c r="V93" s="213"/>
      <c r="W93" s="213"/>
      <c r="X93" s="213"/>
      <c r="Y93" s="213"/>
      <c r="Z93" s="213"/>
      <c r="AA93" s="213"/>
      <c r="AB93" s="213"/>
      <c r="AC93" s="213"/>
      <c r="AD93" s="213"/>
      <c r="AE93" s="213"/>
      <c r="AF93" s="213"/>
      <c r="AG93" s="213"/>
      <c r="AH93" s="213"/>
      <c r="AI93" s="213"/>
      <c r="AJ93" s="213"/>
      <c r="AK93" s="213"/>
      <c r="AL93" s="213"/>
      <c r="AM93" s="213"/>
      <c r="AN93" s="213"/>
      <c r="AO93" s="213"/>
      <c r="AP93" s="213"/>
      <c r="AQ93" s="213"/>
      <c r="AR93" s="213"/>
      <c r="AS93" s="213"/>
      <c r="AT93" s="213"/>
      <c r="AU93" s="213"/>
      <c r="AV93" s="213"/>
      <c r="AW93" s="213"/>
      <c r="AX93" s="213"/>
      <c r="AY93" s="213"/>
      <c r="AZ93" s="213"/>
      <c r="BA93" s="213"/>
      <c r="BB93" s="213"/>
      <c r="BC93" s="213"/>
      <c r="BD93" s="213"/>
      <c r="BE93" s="213"/>
      <c r="BF93" s="213"/>
      <c r="BG93" s="213"/>
      <c r="BH93" s="213"/>
      <c r="BI93" s="213"/>
      <c r="BJ93" s="213"/>
      <c r="BK93" s="213"/>
      <c r="BL93" s="213"/>
      <c r="BM93" s="213"/>
      <c r="BN93" s="213"/>
      <c r="BO93" s="213"/>
      <c r="BP93" s="213"/>
      <c r="BQ93" s="213"/>
      <c r="BR93" s="213"/>
      <c r="BS93" s="213"/>
      <c r="BT93" s="213"/>
      <c r="BU93" s="213"/>
      <c r="BV93" s="213"/>
      <c r="BW93" s="213"/>
      <c r="BX93" s="213"/>
      <c r="BY93" s="213"/>
      <c r="BZ93" s="213"/>
      <c r="CA93" s="213"/>
      <c r="CB93" s="213"/>
      <c r="CC93" s="213"/>
      <c r="CD93" s="213"/>
      <c r="CE93" s="213"/>
      <c r="CF93" s="213"/>
      <c r="CG93" s="213"/>
      <c r="CH93" s="213"/>
      <c r="CI93" s="213"/>
      <c r="CJ93" s="213"/>
      <c r="CK93" s="213"/>
      <c r="CL93" s="213"/>
      <c r="CM93" s="213"/>
      <c r="CN93" s="213"/>
      <c r="CO93" s="213"/>
      <c r="CP93" s="213"/>
      <c r="CQ93" s="213"/>
      <c r="CR93" s="213"/>
      <c r="CS93" s="213"/>
      <c r="CT93" s="213"/>
      <c r="CU93" s="213"/>
      <c r="CV93" s="213"/>
      <c r="CW93" s="213"/>
      <c r="CX93" s="213"/>
      <c r="CY93" s="213"/>
      <c r="CZ93" s="213"/>
      <c r="DA93" s="213"/>
      <c r="DB93" s="213"/>
      <c r="DC93" s="213"/>
      <c r="DD93" s="213"/>
      <c r="DE93" s="213"/>
      <c r="DF93" s="213"/>
      <c r="DG93" s="213"/>
      <c r="DH93" s="213"/>
      <c r="DI93" s="213"/>
      <c r="DJ93" s="213"/>
      <c r="DK93" s="213"/>
      <c r="DL93" s="213"/>
      <c r="DM93" s="213"/>
      <c r="DN93" s="213"/>
      <c r="DO93" s="213"/>
      <c r="DP93" s="213"/>
      <c r="DQ93" s="213"/>
      <c r="DR93" s="213"/>
      <c r="DS93" s="213"/>
      <c r="DT93" s="213"/>
      <c r="DU93" s="213"/>
      <c r="DV93" s="213"/>
      <c r="DW93" s="213"/>
      <c r="DX93" s="213"/>
      <c r="DY93" s="213"/>
      <c r="DZ93" s="213"/>
      <c r="EA93" s="213"/>
      <c r="EB93" s="213"/>
      <c r="EC93" s="213"/>
      <c r="ED93" s="213"/>
      <c r="EE93" s="213"/>
      <c r="EF93" s="213"/>
      <c r="EG93" s="213"/>
      <c r="EH93" s="213"/>
      <c r="EI93" s="213"/>
      <c r="EJ93" s="213"/>
      <c r="EK93" s="213"/>
      <c r="EL93" s="213"/>
      <c r="EM93" s="213"/>
      <c r="EN93" s="213"/>
      <c r="EO93" s="213"/>
      <c r="EP93" s="213"/>
      <c r="EQ93" s="213"/>
      <c r="ER93" s="213"/>
      <c r="ES93" s="213"/>
      <c r="ET93" s="213"/>
      <c r="EU93" s="213"/>
      <c r="EV93" s="213"/>
      <c r="EW93" s="213"/>
      <c r="EX93" s="213"/>
      <c r="EY93" s="208"/>
      <c r="EZ93" s="208"/>
      <c r="FA93" s="208"/>
      <c r="FB93" s="208"/>
      <c r="FC93" s="208"/>
      <c r="FD93" s="208"/>
      <c r="FE93" s="208"/>
      <c r="FF93" s="208"/>
      <c r="FG93" s="208"/>
      <c r="FH93" s="208"/>
      <c r="FI93" s="208"/>
      <c r="FJ93" s="208"/>
      <c r="FK93" s="208"/>
      <c r="FL93" s="208"/>
      <c r="FM93" s="208"/>
      <c r="FN93" s="208"/>
      <c r="FO93" s="208"/>
      <c r="FP93" s="208"/>
      <c r="FQ93" s="208"/>
      <c r="FR93" s="208"/>
      <c r="FS93" s="208"/>
      <c r="FT93" s="208"/>
      <c r="FU93" s="208"/>
      <c r="FV93" s="208"/>
      <c r="FW93" s="208"/>
      <c r="FX93" s="208"/>
      <c r="FY93" s="208"/>
      <c r="FZ93" s="208"/>
      <c r="GA93" s="208"/>
      <c r="GB93" s="208"/>
      <c r="GC93" s="208"/>
      <c r="GD93" s="208"/>
      <c r="GE93" s="208"/>
      <c r="GF93" s="208"/>
      <c r="GG93" s="208"/>
      <c r="GH93" s="208"/>
      <c r="GI93" s="208"/>
      <c r="GJ93" s="208"/>
      <c r="GK93" s="208"/>
      <c r="GL93" s="208"/>
      <c r="GM93" s="208"/>
      <c r="GN93" s="208"/>
      <c r="GO93" s="208"/>
      <c r="GP93" s="208"/>
      <c r="GQ93" s="208"/>
      <c r="GR93" s="208"/>
      <c r="GS93" s="208"/>
      <c r="GT93" s="208"/>
      <c r="GU93" s="208"/>
      <c r="GV93" s="208"/>
      <c r="GW93" s="208"/>
      <c r="GX93" s="208"/>
      <c r="GY93" s="208"/>
      <c r="GZ93" s="208"/>
      <c r="HA93" s="208"/>
      <c r="HB93" s="208"/>
      <c r="HC93" s="208"/>
      <c r="HD93" s="208"/>
      <c r="HE93" s="208"/>
      <c r="HF93" s="208"/>
    </row>
    <row r="94" spans="1:218" s="211" customFormat="1" ht="18" customHeight="1" x14ac:dyDescent="0.25">
      <c r="A94" s="221" t="s">
        <v>539</v>
      </c>
      <c r="B94" s="210"/>
      <c r="C94" s="210"/>
      <c r="D94" s="210"/>
      <c r="E94" s="210"/>
      <c r="F94" s="210"/>
      <c r="G94" s="210"/>
      <c r="H94" s="210"/>
      <c r="I94" s="210"/>
      <c r="J94" s="210"/>
      <c r="K94" s="210"/>
      <c r="L94" s="210"/>
      <c r="M94" s="210"/>
      <c r="N94" s="210"/>
      <c r="O94" s="210"/>
      <c r="P94" s="210"/>
      <c r="Q94" s="210"/>
      <c r="R94" s="210"/>
      <c r="S94" s="210"/>
      <c r="T94" s="210"/>
      <c r="U94" s="210"/>
      <c r="V94" s="210"/>
      <c r="W94" s="210"/>
      <c r="X94" s="210"/>
      <c r="Y94" s="210"/>
      <c r="Z94" s="210"/>
      <c r="AA94" s="210"/>
      <c r="AB94" s="210"/>
      <c r="AC94" s="210"/>
      <c r="AD94" s="210"/>
      <c r="AE94" s="210"/>
      <c r="AF94" s="210"/>
      <c r="AG94" s="210"/>
      <c r="AH94" s="210"/>
      <c r="AI94" s="210"/>
      <c r="AJ94" s="210"/>
      <c r="AK94" s="210"/>
      <c r="AL94" s="210"/>
      <c r="AM94" s="210"/>
      <c r="AN94" s="210"/>
      <c r="AO94" s="210"/>
      <c r="AP94" s="210"/>
      <c r="AQ94" s="210"/>
      <c r="AR94" s="210"/>
      <c r="AS94" s="210"/>
      <c r="AT94" s="210"/>
      <c r="AU94" s="210"/>
      <c r="AV94" s="210"/>
      <c r="AW94" s="210"/>
      <c r="AX94" s="210"/>
      <c r="AY94" s="210"/>
      <c r="AZ94" s="210"/>
      <c r="BA94" s="210"/>
      <c r="BB94" s="210"/>
      <c r="BC94" s="210"/>
      <c r="BD94" s="210"/>
      <c r="BE94" s="210"/>
      <c r="BF94" s="210"/>
      <c r="BG94" s="210"/>
      <c r="BH94" s="210"/>
      <c r="BI94" s="210"/>
      <c r="BJ94" s="210"/>
      <c r="BK94" s="210"/>
      <c r="BL94" s="210"/>
      <c r="BM94" s="210"/>
      <c r="BN94" s="210"/>
      <c r="BO94" s="210"/>
      <c r="BP94" s="210"/>
      <c r="BQ94" s="210"/>
      <c r="BR94" s="210"/>
      <c r="BS94" s="210"/>
      <c r="BT94" s="210"/>
      <c r="BU94" s="210"/>
      <c r="BV94" s="210"/>
      <c r="BW94" s="210"/>
      <c r="BX94" s="210"/>
      <c r="BY94" s="210"/>
      <c r="BZ94" s="210"/>
      <c r="CA94" s="210"/>
      <c r="CB94" s="210"/>
      <c r="CC94" s="210"/>
      <c r="CD94" s="210"/>
      <c r="CE94" s="210"/>
      <c r="CF94" s="210"/>
      <c r="CG94" s="210"/>
      <c r="CH94" s="210"/>
      <c r="CI94" s="210"/>
      <c r="CJ94" s="210"/>
      <c r="CK94" s="210"/>
      <c r="CL94" s="210"/>
      <c r="CM94" s="210"/>
      <c r="CN94" s="210"/>
      <c r="CO94" s="210"/>
      <c r="CP94" s="210"/>
      <c r="CQ94" s="210"/>
      <c r="CR94" s="210"/>
      <c r="CS94" s="210"/>
      <c r="CT94" s="210"/>
      <c r="CU94" s="210"/>
      <c r="CV94" s="210"/>
      <c r="CW94" s="210"/>
      <c r="CX94" s="210"/>
      <c r="CY94" s="210"/>
      <c r="CZ94" s="210"/>
      <c r="DA94" s="210"/>
      <c r="DB94" s="210"/>
      <c r="DC94" s="210"/>
      <c r="DD94" s="210"/>
      <c r="DE94" s="210"/>
      <c r="DF94" s="210"/>
      <c r="DG94" s="210"/>
      <c r="DH94" s="210"/>
      <c r="DI94" s="210"/>
      <c r="DJ94" s="210"/>
      <c r="DK94" s="210"/>
      <c r="DL94" s="210"/>
      <c r="DM94" s="210"/>
      <c r="DN94" s="210"/>
      <c r="DO94" s="210"/>
      <c r="DP94" s="210"/>
      <c r="DQ94" s="210"/>
      <c r="DR94" s="210"/>
      <c r="DS94" s="210"/>
      <c r="DT94" s="210"/>
      <c r="DU94" s="210"/>
      <c r="DV94" s="210"/>
      <c r="DW94" s="210"/>
      <c r="DX94" s="210"/>
      <c r="DY94" s="210"/>
      <c r="DZ94" s="210"/>
      <c r="EA94" s="210"/>
      <c r="EB94" s="210"/>
      <c r="EC94" s="210"/>
      <c r="ED94" s="210"/>
      <c r="EE94" s="210"/>
      <c r="EF94" s="210"/>
      <c r="EG94" s="210"/>
      <c r="EH94" s="210"/>
      <c r="EI94" s="210"/>
      <c r="EJ94" s="210"/>
      <c r="EK94" s="210"/>
      <c r="EL94" s="210"/>
      <c r="EM94" s="210"/>
      <c r="EN94" s="210"/>
      <c r="EO94" s="210"/>
      <c r="EP94" s="210"/>
      <c r="EQ94" s="210"/>
      <c r="ER94" s="210"/>
      <c r="ES94" s="210"/>
      <c r="ET94" s="210"/>
      <c r="EU94" s="210"/>
      <c r="EV94" s="210"/>
      <c r="EW94" s="210"/>
      <c r="EX94" s="210"/>
      <c r="EY94" s="208"/>
      <c r="EZ94" s="208"/>
      <c r="FA94" s="208"/>
      <c r="FB94" s="208"/>
      <c r="FC94" s="208"/>
      <c r="FD94" s="208"/>
      <c r="FE94" s="208"/>
      <c r="FF94" s="208"/>
      <c r="FG94" s="208"/>
      <c r="FH94" s="208"/>
      <c r="FI94" s="208"/>
      <c r="FJ94" s="208"/>
      <c r="FK94" s="208"/>
      <c r="FL94" s="208"/>
      <c r="FM94" s="208"/>
      <c r="FN94" s="208"/>
      <c r="FO94" s="208"/>
      <c r="FP94" s="208"/>
      <c r="FQ94" s="208"/>
      <c r="FR94" s="208"/>
      <c r="FS94" s="208"/>
      <c r="FT94" s="208"/>
      <c r="FU94" s="208"/>
      <c r="FV94" s="208"/>
      <c r="FW94" s="208"/>
      <c r="FX94" s="208"/>
      <c r="FY94" s="208"/>
      <c r="FZ94" s="208"/>
      <c r="GA94" s="208"/>
      <c r="GB94" s="208"/>
      <c r="GC94" s="208"/>
      <c r="GD94" s="208"/>
      <c r="GE94" s="208"/>
      <c r="GF94" s="208"/>
      <c r="GG94" s="208"/>
      <c r="GH94" s="208"/>
      <c r="GI94" s="208"/>
      <c r="GJ94" s="208"/>
      <c r="GK94" s="208"/>
      <c r="GL94" s="208"/>
      <c r="GM94" s="208"/>
      <c r="GN94" s="208"/>
      <c r="GO94" s="208"/>
      <c r="GP94" s="208"/>
      <c r="GQ94" s="208"/>
      <c r="GR94" s="208"/>
      <c r="GS94" s="208"/>
      <c r="GT94" s="208"/>
      <c r="GU94" s="208"/>
      <c r="GV94" s="208"/>
      <c r="GW94" s="208"/>
      <c r="GX94" s="208"/>
      <c r="GY94" s="208"/>
      <c r="GZ94" s="208"/>
      <c r="HA94" s="208"/>
      <c r="HB94" s="208"/>
      <c r="HC94" s="208"/>
      <c r="HD94" s="208"/>
      <c r="HE94" s="208"/>
      <c r="HF94" s="208"/>
    </row>
    <row r="95" spans="1:218" s="211" customFormat="1" ht="18" customHeight="1" x14ac:dyDescent="0.25">
      <c r="A95" s="222" t="s">
        <v>321</v>
      </c>
      <c r="B95" s="213"/>
      <c r="C95" s="213"/>
      <c r="D95" s="213"/>
      <c r="E95" s="213"/>
      <c r="F95" s="213"/>
      <c r="G95" s="213"/>
      <c r="H95" s="213"/>
      <c r="I95" s="213"/>
      <c r="J95" s="213"/>
      <c r="K95" s="213"/>
      <c r="L95" s="213"/>
      <c r="M95" s="213"/>
      <c r="N95" s="213"/>
      <c r="O95" s="213"/>
      <c r="P95" s="213"/>
      <c r="Q95" s="213"/>
      <c r="R95" s="213"/>
      <c r="S95" s="213"/>
      <c r="T95" s="213"/>
      <c r="U95" s="213"/>
      <c r="V95" s="213"/>
      <c r="W95" s="213"/>
      <c r="X95" s="213"/>
      <c r="Y95" s="213"/>
      <c r="Z95" s="213"/>
      <c r="AA95" s="213"/>
      <c r="AB95" s="213"/>
      <c r="AC95" s="213"/>
      <c r="AD95" s="213"/>
      <c r="AE95" s="213"/>
      <c r="AF95" s="213"/>
      <c r="AG95" s="213"/>
      <c r="AH95" s="213"/>
      <c r="AI95" s="213"/>
      <c r="AJ95" s="213"/>
      <c r="AK95" s="213"/>
      <c r="AL95" s="213"/>
      <c r="AM95" s="213"/>
      <c r="AN95" s="213"/>
      <c r="AO95" s="213"/>
      <c r="AP95" s="213"/>
      <c r="AQ95" s="213"/>
      <c r="AR95" s="213"/>
      <c r="AS95" s="213"/>
      <c r="AT95" s="213"/>
      <c r="AU95" s="213"/>
      <c r="AV95" s="213"/>
      <c r="AW95" s="213"/>
      <c r="AX95" s="213"/>
      <c r="AY95" s="213"/>
      <c r="AZ95" s="213"/>
      <c r="BA95" s="213"/>
      <c r="BB95" s="213"/>
      <c r="BC95" s="213"/>
      <c r="BD95" s="213"/>
      <c r="BE95" s="213"/>
      <c r="BF95" s="213"/>
      <c r="BG95" s="213"/>
      <c r="BH95" s="213"/>
      <c r="BI95" s="213"/>
      <c r="BJ95" s="213"/>
      <c r="BK95" s="213"/>
      <c r="BL95" s="213"/>
      <c r="BM95" s="213"/>
      <c r="BN95" s="213"/>
      <c r="BO95" s="213"/>
      <c r="BP95" s="213"/>
      <c r="BQ95" s="213"/>
      <c r="BR95" s="213"/>
      <c r="BS95" s="213"/>
      <c r="BT95" s="213"/>
      <c r="BU95" s="213"/>
      <c r="BV95" s="213"/>
      <c r="BW95" s="213"/>
      <c r="BX95" s="213"/>
      <c r="BY95" s="213"/>
      <c r="BZ95" s="213"/>
      <c r="CA95" s="213"/>
      <c r="CB95" s="213"/>
      <c r="CC95" s="213"/>
      <c r="CD95" s="213"/>
      <c r="CE95" s="213"/>
      <c r="CF95" s="213"/>
      <c r="CG95" s="213"/>
      <c r="CH95" s="213"/>
      <c r="CI95" s="213"/>
      <c r="CJ95" s="213"/>
      <c r="CK95" s="213"/>
      <c r="CL95" s="213"/>
      <c r="CM95" s="213"/>
      <c r="CN95" s="213"/>
      <c r="CO95" s="213"/>
      <c r="CP95" s="213"/>
      <c r="CQ95" s="213"/>
      <c r="CR95" s="213"/>
      <c r="CS95" s="213"/>
      <c r="CT95" s="213"/>
      <c r="CU95" s="213"/>
      <c r="CV95" s="213"/>
      <c r="CW95" s="213"/>
      <c r="CX95" s="213"/>
      <c r="CY95" s="213"/>
      <c r="CZ95" s="213"/>
      <c r="DA95" s="213"/>
      <c r="DB95" s="213"/>
      <c r="DC95" s="213"/>
      <c r="DD95" s="213"/>
      <c r="DE95" s="213"/>
      <c r="DF95" s="213"/>
      <c r="DG95" s="213"/>
      <c r="DH95" s="213"/>
      <c r="DI95" s="213"/>
      <c r="DJ95" s="213"/>
      <c r="DK95" s="213"/>
      <c r="DL95" s="213"/>
      <c r="DM95" s="213"/>
      <c r="DN95" s="213"/>
      <c r="DO95" s="213"/>
      <c r="DP95" s="213"/>
      <c r="DQ95" s="213"/>
      <c r="DR95" s="213"/>
      <c r="DS95" s="213"/>
      <c r="DT95" s="213"/>
      <c r="DU95" s="213"/>
      <c r="DV95" s="213"/>
      <c r="DW95" s="213"/>
      <c r="DX95" s="213"/>
      <c r="DY95" s="213"/>
      <c r="DZ95" s="213"/>
      <c r="EA95" s="213"/>
      <c r="EB95" s="213"/>
      <c r="EC95" s="213"/>
      <c r="ED95" s="213"/>
      <c r="EE95" s="213"/>
      <c r="EF95" s="213"/>
      <c r="EG95" s="213"/>
      <c r="EH95" s="213"/>
      <c r="EI95" s="213"/>
      <c r="EJ95" s="213"/>
      <c r="EK95" s="213"/>
      <c r="EL95" s="213"/>
      <c r="EM95" s="213"/>
      <c r="EN95" s="213"/>
      <c r="EO95" s="213"/>
      <c r="EP95" s="213"/>
      <c r="EQ95" s="213"/>
      <c r="ER95" s="213"/>
      <c r="ES95" s="213"/>
      <c r="ET95" s="213"/>
      <c r="EU95" s="213"/>
      <c r="EV95" s="213"/>
      <c r="EW95" s="213"/>
      <c r="EX95" s="213"/>
      <c r="EY95" s="208"/>
      <c r="EZ95" s="208"/>
      <c r="FA95" s="208"/>
      <c r="FB95" s="208"/>
      <c r="FC95" s="208"/>
      <c r="FD95" s="208"/>
      <c r="FE95" s="208"/>
      <c r="FF95" s="208"/>
      <c r="FG95" s="208"/>
      <c r="FH95" s="208"/>
      <c r="FI95" s="208"/>
      <c r="FJ95" s="208"/>
      <c r="FK95" s="208"/>
      <c r="FL95" s="208"/>
      <c r="FM95" s="208"/>
      <c r="FN95" s="208"/>
      <c r="FO95" s="208"/>
      <c r="FP95" s="208"/>
      <c r="FQ95" s="208"/>
      <c r="FR95" s="208"/>
      <c r="FS95" s="208"/>
      <c r="FT95" s="208"/>
      <c r="FU95" s="208"/>
      <c r="FV95" s="208"/>
      <c r="FW95" s="208"/>
      <c r="FX95" s="208"/>
      <c r="FY95" s="208"/>
      <c r="FZ95" s="208"/>
      <c r="GA95" s="208"/>
      <c r="GB95" s="208"/>
      <c r="GC95" s="208"/>
      <c r="GD95" s="208"/>
      <c r="GE95" s="208"/>
      <c r="GF95" s="208"/>
      <c r="GG95" s="208"/>
      <c r="GH95" s="208"/>
      <c r="GI95" s="208"/>
      <c r="GJ95" s="208"/>
      <c r="GK95" s="208"/>
      <c r="GL95" s="208"/>
      <c r="GM95" s="208"/>
      <c r="GN95" s="208"/>
      <c r="GO95" s="208"/>
      <c r="GP95" s="208"/>
      <c r="GQ95" s="208"/>
      <c r="GR95" s="208"/>
      <c r="GS95" s="208"/>
      <c r="GT95" s="208"/>
      <c r="GU95" s="208"/>
      <c r="GV95" s="208"/>
      <c r="GW95" s="208"/>
      <c r="GX95" s="208"/>
      <c r="GY95" s="208"/>
      <c r="GZ95" s="208"/>
      <c r="HA95" s="208"/>
      <c r="HB95" s="208"/>
      <c r="HC95" s="208"/>
      <c r="HD95" s="208"/>
      <c r="HE95" s="208"/>
      <c r="HF95" s="208"/>
    </row>
    <row r="96" spans="1:218" s="211" customFormat="1" ht="18" customHeight="1" x14ac:dyDescent="0.25">
      <c r="A96" s="221" t="s">
        <v>322</v>
      </c>
      <c r="B96" s="210"/>
      <c r="C96" s="210"/>
      <c r="D96" s="210"/>
      <c r="E96" s="210"/>
      <c r="F96" s="210"/>
      <c r="G96" s="210"/>
      <c r="H96" s="210"/>
      <c r="I96" s="210"/>
      <c r="J96" s="210"/>
      <c r="K96" s="210"/>
      <c r="L96" s="210"/>
      <c r="M96" s="210"/>
      <c r="N96" s="210"/>
      <c r="O96" s="210"/>
      <c r="P96" s="210"/>
      <c r="Q96" s="210"/>
      <c r="R96" s="210"/>
      <c r="S96" s="210"/>
      <c r="T96" s="210"/>
      <c r="U96" s="210"/>
      <c r="V96" s="210"/>
      <c r="W96" s="210"/>
      <c r="X96" s="210"/>
      <c r="Y96" s="210"/>
      <c r="Z96" s="210"/>
      <c r="AA96" s="210"/>
      <c r="AB96" s="210"/>
      <c r="AC96" s="210"/>
      <c r="AD96" s="210"/>
      <c r="AE96" s="210"/>
      <c r="AF96" s="210"/>
      <c r="AG96" s="210"/>
      <c r="AH96" s="210"/>
      <c r="AI96" s="210"/>
      <c r="AJ96" s="210"/>
      <c r="AK96" s="210"/>
      <c r="AL96" s="210"/>
      <c r="AM96" s="210"/>
      <c r="AN96" s="210"/>
      <c r="AO96" s="210"/>
      <c r="AP96" s="210"/>
      <c r="AQ96" s="210"/>
      <c r="AR96" s="210"/>
      <c r="AS96" s="210"/>
      <c r="AT96" s="210"/>
      <c r="AU96" s="210"/>
      <c r="AV96" s="210"/>
      <c r="AW96" s="210"/>
      <c r="AX96" s="210"/>
      <c r="AY96" s="210"/>
      <c r="AZ96" s="210"/>
      <c r="BA96" s="210"/>
      <c r="BB96" s="210"/>
      <c r="BC96" s="210"/>
      <c r="BD96" s="210"/>
      <c r="BE96" s="210"/>
      <c r="BF96" s="210"/>
      <c r="BG96" s="210"/>
      <c r="BH96" s="210"/>
      <c r="BI96" s="210"/>
      <c r="BJ96" s="210"/>
      <c r="BK96" s="210"/>
      <c r="BL96" s="210"/>
      <c r="BM96" s="210"/>
      <c r="BN96" s="210"/>
      <c r="BO96" s="210"/>
      <c r="BP96" s="210"/>
      <c r="BQ96" s="210"/>
      <c r="BR96" s="210"/>
      <c r="BS96" s="210"/>
      <c r="BT96" s="210"/>
      <c r="BU96" s="210"/>
      <c r="BV96" s="210"/>
      <c r="BW96" s="210"/>
      <c r="BX96" s="210"/>
      <c r="BY96" s="210"/>
      <c r="BZ96" s="210"/>
      <c r="CA96" s="210"/>
      <c r="CB96" s="210"/>
      <c r="CC96" s="210"/>
      <c r="CD96" s="210"/>
      <c r="CE96" s="210"/>
      <c r="CF96" s="210"/>
      <c r="CG96" s="210"/>
      <c r="CH96" s="210"/>
      <c r="CI96" s="210"/>
      <c r="CJ96" s="210"/>
      <c r="CK96" s="210"/>
      <c r="CL96" s="210"/>
      <c r="CM96" s="210"/>
      <c r="CN96" s="210"/>
      <c r="CO96" s="210"/>
      <c r="CP96" s="210"/>
      <c r="CQ96" s="210"/>
      <c r="CR96" s="210"/>
      <c r="CS96" s="210"/>
      <c r="CT96" s="210"/>
      <c r="CU96" s="210"/>
      <c r="CV96" s="210"/>
      <c r="CW96" s="210"/>
      <c r="CX96" s="210"/>
      <c r="CY96" s="210"/>
      <c r="CZ96" s="210"/>
      <c r="DA96" s="210"/>
      <c r="DB96" s="210"/>
      <c r="DC96" s="210"/>
      <c r="DD96" s="210"/>
      <c r="DE96" s="210"/>
      <c r="DF96" s="210"/>
      <c r="DG96" s="210"/>
      <c r="DH96" s="210"/>
      <c r="DI96" s="210"/>
      <c r="DJ96" s="210"/>
      <c r="DK96" s="210"/>
      <c r="DL96" s="210"/>
      <c r="DM96" s="210"/>
      <c r="DN96" s="210"/>
      <c r="DO96" s="210"/>
      <c r="DP96" s="210"/>
      <c r="DQ96" s="210"/>
      <c r="DR96" s="210"/>
      <c r="DS96" s="210"/>
      <c r="DT96" s="210"/>
      <c r="DU96" s="210"/>
      <c r="DV96" s="210"/>
      <c r="DW96" s="210"/>
      <c r="DX96" s="210"/>
      <c r="DY96" s="210"/>
      <c r="DZ96" s="210"/>
      <c r="EA96" s="210"/>
      <c r="EB96" s="210"/>
      <c r="EC96" s="210"/>
      <c r="ED96" s="210"/>
      <c r="EE96" s="210"/>
      <c r="EF96" s="210"/>
      <c r="EG96" s="210"/>
      <c r="EH96" s="210"/>
      <c r="EI96" s="210"/>
      <c r="EJ96" s="210"/>
      <c r="EK96" s="210"/>
      <c r="EL96" s="210"/>
      <c r="EM96" s="210"/>
      <c r="EN96" s="210"/>
      <c r="EO96" s="210"/>
      <c r="EP96" s="210"/>
      <c r="EQ96" s="210"/>
      <c r="ER96" s="210"/>
      <c r="ES96" s="210"/>
      <c r="ET96" s="210"/>
      <c r="EU96" s="210"/>
      <c r="EV96" s="210"/>
      <c r="EW96" s="210"/>
      <c r="EX96" s="210"/>
      <c r="EY96" s="208"/>
      <c r="EZ96" s="208"/>
      <c r="FA96" s="208"/>
      <c r="FB96" s="208"/>
      <c r="FC96" s="208"/>
      <c r="FD96" s="208"/>
      <c r="FE96" s="208"/>
      <c r="FF96" s="208"/>
      <c r="FG96" s="208"/>
      <c r="FH96" s="208"/>
      <c r="FI96" s="208"/>
      <c r="FJ96" s="208"/>
      <c r="FK96" s="208"/>
      <c r="FL96" s="208"/>
      <c r="FM96" s="208"/>
      <c r="FN96" s="208"/>
      <c r="FO96" s="208"/>
      <c r="FP96" s="208"/>
      <c r="FQ96" s="208"/>
      <c r="FR96" s="208"/>
      <c r="FS96" s="208"/>
      <c r="FT96" s="208"/>
      <c r="FU96" s="208"/>
      <c r="FV96" s="208"/>
      <c r="FW96" s="208"/>
      <c r="FX96" s="208"/>
      <c r="FY96" s="208"/>
      <c r="FZ96" s="208"/>
      <c r="GA96" s="208"/>
      <c r="GB96" s="208"/>
      <c r="GC96" s="208"/>
      <c r="GD96" s="208"/>
      <c r="GE96" s="208"/>
      <c r="GF96" s="208"/>
      <c r="GG96" s="208"/>
      <c r="GH96" s="208"/>
      <c r="GI96" s="208"/>
      <c r="GJ96" s="208"/>
      <c r="GK96" s="208"/>
      <c r="GL96" s="208"/>
      <c r="GM96" s="208"/>
      <c r="GN96" s="208"/>
      <c r="GO96" s="208"/>
      <c r="GP96" s="208"/>
      <c r="GQ96" s="208"/>
      <c r="GR96" s="208"/>
      <c r="GS96" s="208"/>
      <c r="GT96" s="208"/>
      <c r="GU96" s="208"/>
      <c r="GV96" s="208"/>
      <c r="GW96" s="208"/>
      <c r="GX96" s="208"/>
      <c r="GY96" s="208"/>
      <c r="GZ96" s="208"/>
      <c r="HA96" s="208"/>
      <c r="HB96" s="208"/>
      <c r="HC96" s="208"/>
      <c r="HD96" s="208"/>
      <c r="HE96" s="208"/>
      <c r="HF96" s="208"/>
    </row>
    <row r="97" spans="1:214" s="211" customFormat="1" ht="16.2" customHeight="1" x14ac:dyDescent="0.25">
      <c r="A97" s="223"/>
      <c r="B97" s="213"/>
      <c r="C97" s="213"/>
      <c r="D97" s="213"/>
      <c r="E97" s="213"/>
      <c r="F97" s="213"/>
      <c r="G97" s="213"/>
      <c r="H97" s="213"/>
      <c r="I97" s="213"/>
      <c r="J97" s="213"/>
      <c r="K97" s="213"/>
      <c r="L97" s="213"/>
      <c r="M97" s="213"/>
      <c r="N97" s="213"/>
      <c r="O97" s="213"/>
      <c r="P97" s="213"/>
      <c r="Q97" s="213"/>
      <c r="R97" s="213"/>
      <c r="S97" s="213"/>
      <c r="T97" s="213"/>
      <c r="U97" s="213"/>
      <c r="V97" s="213"/>
      <c r="W97" s="213"/>
      <c r="X97" s="213"/>
      <c r="Y97" s="213"/>
      <c r="Z97" s="213"/>
      <c r="AA97" s="213"/>
      <c r="AB97" s="213"/>
      <c r="AC97" s="213"/>
      <c r="AD97" s="213"/>
      <c r="AE97" s="213"/>
      <c r="AF97" s="213"/>
      <c r="AG97" s="213"/>
      <c r="AH97" s="213"/>
      <c r="AI97" s="213"/>
      <c r="AJ97" s="213"/>
      <c r="AK97" s="213"/>
      <c r="AL97" s="213"/>
      <c r="AM97" s="213"/>
      <c r="AN97" s="213"/>
      <c r="AO97" s="213"/>
      <c r="AP97" s="213"/>
      <c r="AQ97" s="213"/>
      <c r="AR97" s="213"/>
      <c r="AS97" s="213"/>
      <c r="AT97" s="213"/>
      <c r="AU97" s="213"/>
      <c r="AV97" s="213"/>
      <c r="AW97" s="213"/>
      <c r="AX97" s="213"/>
      <c r="AY97" s="213"/>
      <c r="AZ97" s="213"/>
      <c r="BA97" s="213"/>
      <c r="BB97" s="213"/>
      <c r="BC97" s="213"/>
      <c r="BD97" s="213"/>
      <c r="BE97" s="213"/>
      <c r="BF97" s="213"/>
      <c r="BG97" s="213"/>
      <c r="BH97" s="213"/>
      <c r="BI97" s="213"/>
      <c r="BJ97" s="213"/>
      <c r="BK97" s="213"/>
      <c r="BL97" s="213"/>
      <c r="BM97" s="213"/>
      <c r="BN97" s="213"/>
      <c r="BO97" s="213"/>
      <c r="BP97" s="213"/>
      <c r="BQ97" s="213"/>
      <c r="BR97" s="213"/>
      <c r="BS97" s="213"/>
      <c r="BT97" s="213"/>
      <c r="BU97" s="213"/>
      <c r="BV97" s="213"/>
      <c r="BW97" s="213"/>
      <c r="BX97" s="213"/>
      <c r="BY97" s="213"/>
      <c r="BZ97" s="213"/>
      <c r="CA97" s="213"/>
      <c r="CB97" s="213"/>
      <c r="CC97" s="213"/>
      <c r="CD97" s="213"/>
      <c r="CE97" s="213"/>
      <c r="CF97" s="213"/>
      <c r="CG97" s="213"/>
      <c r="CH97" s="213"/>
      <c r="CI97" s="213"/>
      <c r="CJ97" s="213"/>
      <c r="CK97" s="213"/>
      <c r="CL97" s="213"/>
      <c r="CM97" s="213"/>
      <c r="CN97" s="213"/>
      <c r="CO97" s="213"/>
      <c r="CP97" s="213"/>
      <c r="CQ97" s="213"/>
      <c r="CR97" s="213"/>
      <c r="CS97" s="213"/>
      <c r="CT97" s="213"/>
      <c r="CU97" s="213"/>
      <c r="CV97" s="213"/>
      <c r="CW97" s="213"/>
      <c r="CX97" s="213"/>
      <c r="CY97" s="213"/>
      <c r="CZ97" s="213"/>
      <c r="DA97" s="213"/>
      <c r="DB97" s="213"/>
      <c r="DC97" s="213"/>
      <c r="DD97" s="213"/>
      <c r="DE97" s="213"/>
      <c r="DF97" s="213"/>
      <c r="DG97" s="213"/>
      <c r="DH97" s="213"/>
      <c r="DI97" s="213"/>
      <c r="DJ97" s="213"/>
      <c r="DK97" s="213"/>
      <c r="DL97" s="213"/>
      <c r="DM97" s="213"/>
      <c r="DN97" s="213"/>
      <c r="DO97" s="213"/>
      <c r="DP97" s="213"/>
      <c r="DQ97" s="213"/>
      <c r="DR97" s="213"/>
      <c r="DS97" s="213"/>
      <c r="DT97" s="213"/>
      <c r="DU97" s="213"/>
      <c r="DV97" s="213"/>
      <c r="DW97" s="213"/>
      <c r="DX97" s="213"/>
      <c r="DY97" s="213"/>
      <c r="DZ97" s="213"/>
      <c r="EA97" s="213"/>
      <c r="EB97" s="213"/>
      <c r="EC97" s="213"/>
      <c r="ED97" s="213"/>
      <c r="EE97" s="213"/>
      <c r="EF97" s="213"/>
      <c r="EG97" s="213"/>
      <c r="EH97" s="213"/>
      <c r="EI97" s="213"/>
      <c r="EJ97" s="213"/>
      <c r="EK97" s="213"/>
      <c r="EL97" s="213"/>
      <c r="EM97" s="213"/>
      <c r="EN97" s="213"/>
      <c r="EO97" s="213"/>
      <c r="EP97" s="213"/>
      <c r="EQ97" s="213"/>
      <c r="ER97" s="213"/>
      <c r="ES97" s="213"/>
      <c r="ET97" s="213"/>
      <c r="EU97" s="213"/>
      <c r="EV97" s="213"/>
      <c r="EW97" s="213"/>
      <c r="EX97" s="213"/>
      <c r="EY97" s="208"/>
      <c r="EZ97" s="208"/>
      <c r="FA97" s="208"/>
      <c r="FB97" s="208"/>
      <c r="FC97" s="208"/>
      <c r="FD97" s="208"/>
      <c r="FE97" s="208"/>
      <c r="FF97" s="208"/>
      <c r="FG97" s="208"/>
      <c r="FH97" s="208"/>
      <c r="FI97" s="208"/>
      <c r="FJ97" s="208"/>
      <c r="FK97" s="208"/>
      <c r="FL97" s="208"/>
      <c r="FM97" s="208"/>
      <c r="FN97" s="208"/>
      <c r="FO97" s="208"/>
      <c r="FP97" s="208"/>
      <c r="FQ97" s="208"/>
      <c r="FR97" s="208"/>
      <c r="FS97" s="208"/>
      <c r="FT97" s="208"/>
      <c r="FU97" s="208"/>
      <c r="FV97" s="208"/>
      <c r="FW97" s="208"/>
      <c r="FX97" s="208"/>
      <c r="FY97" s="208"/>
      <c r="FZ97" s="208"/>
      <c r="GA97" s="208"/>
      <c r="GB97" s="208"/>
      <c r="GC97" s="208"/>
      <c r="GD97" s="208"/>
      <c r="GE97" s="208"/>
      <c r="GF97" s="208"/>
      <c r="GG97" s="208"/>
      <c r="GH97" s="208"/>
      <c r="GI97" s="208"/>
      <c r="GJ97" s="208"/>
      <c r="GK97" s="208"/>
      <c r="GL97" s="208"/>
      <c r="GM97" s="208"/>
      <c r="GN97" s="208"/>
      <c r="GO97" s="208"/>
      <c r="GP97" s="208"/>
      <c r="GQ97" s="208"/>
      <c r="GR97" s="208"/>
      <c r="GS97" s="208"/>
      <c r="GT97" s="208"/>
      <c r="GU97" s="208"/>
      <c r="GV97" s="208"/>
      <c r="GW97" s="208"/>
      <c r="GX97" s="208"/>
      <c r="GY97" s="208"/>
      <c r="GZ97" s="208"/>
      <c r="HA97" s="208"/>
      <c r="HB97" s="208"/>
      <c r="HC97" s="208"/>
      <c r="HD97" s="208"/>
      <c r="HE97" s="208"/>
      <c r="HF97" s="208"/>
    </row>
    <row r="99" spans="1:214" x14ac:dyDescent="0.25">
      <c r="E99" s="224"/>
    </row>
  </sheetData>
  <sortState xmlns:xlrd2="http://schemas.microsoft.com/office/spreadsheetml/2017/richdata2" ref="A4:A28">
    <sortCondition ref="A4:A28"/>
  </sortState>
  <mergeCells count="67">
    <mergeCell ref="AF1:BI1"/>
    <mergeCell ref="B48:AC48"/>
    <mergeCell ref="AE48:BG48"/>
    <mergeCell ref="BH48:BI48"/>
    <mergeCell ref="BJ48:CM48"/>
    <mergeCell ref="FT10:FU10"/>
    <mergeCell ref="FI10:FJ10"/>
    <mergeCell ref="GE1:GN1"/>
    <mergeCell ref="GB48:HE48"/>
    <mergeCell ref="GE16:GF16"/>
    <mergeCell ref="GE11:GF11"/>
    <mergeCell ref="GE17:GF17"/>
    <mergeCell ref="GE15:GF15"/>
    <mergeCell ref="GE14:GF14"/>
    <mergeCell ref="GE13:GF13"/>
    <mergeCell ref="FT13:FU13"/>
    <mergeCell ref="FT14:FU14"/>
    <mergeCell ref="FI13:FJ13"/>
    <mergeCell ref="GE3:GF3"/>
    <mergeCell ref="GE4:GF4"/>
    <mergeCell ref="GE5:GF5"/>
    <mergeCell ref="GE6:GF6"/>
    <mergeCell ref="GE12:GF12"/>
    <mergeCell ref="GE7:GF7"/>
    <mergeCell ref="GE8:GF8"/>
    <mergeCell ref="GE9:GF9"/>
    <mergeCell ref="GE10:GF10"/>
    <mergeCell ref="FI9:FJ9"/>
    <mergeCell ref="FI1:FR1"/>
    <mergeCell ref="FT1:GC1"/>
    <mergeCell ref="FT7:FU7"/>
    <mergeCell ref="FT8:FU8"/>
    <mergeCell ref="FT9:FU9"/>
    <mergeCell ref="FT2:FU2"/>
    <mergeCell ref="FT3:FU3"/>
    <mergeCell ref="FT4:FU4"/>
    <mergeCell ref="FI7:FJ7"/>
    <mergeCell ref="FI8:FJ8"/>
    <mergeCell ref="FT5:FU5"/>
    <mergeCell ref="FT6:FU6"/>
    <mergeCell ref="GE2:GF2"/>
    <mergeCell ref="A48:A50"/>
    <mergeCell ref="BK1:CN1"/>
    <mergeCell ref="B1:AE1"/>
    <mergeCell ref="FI16:FJ16"/>
    <mergeCell ref="FI17:FJ17"/>
    <mergeCell ref="FI3:FJ3"/>
    <mergeCell ref="FI4:FJ4"/>
    <mergeCell ref="A1:A3"/>
    <mergeCell ref="FI2:FJ2"/>
    <mergeCell ref="FI15:FJ15"/>
    <mergeCell ref="FI5:FJ5"/>
    <mergeCell ref="CN48:DR48"/>
    <mergeCell ref="DT1:EX1"/>
    <mergeCell ref="FI6:FJ6"/>
    <mergeCell ref="CO1:DS1"/>
    <mergeCell ref="EO85:EO87"/>
    <mergeCell ref="FT12:FU12"/>
    <mergeCell ref="EW48:GA48"/>
    <mergeCell ref="FI11:FJ11"/>
    <mergeCell ref="FI12:FJ12"/>
    <mergeCell ref="FT11:FU11"/>
    <mergeCell ref="FT15:FU15"/>
    <mergeCell ref="FT16:FU16"/>
    <mergeCell ref="FT17:FU17"/>
    <mergeCell ref="FI14:FJ14"/>
    <mergeCell ref="DS48:EV48"/>
  </mergeCells>
  <phoneticPr fontId="35" type="noConversion"/>
  <conditionalFormatting sqref="B62:I87 K65:U65 CM52 I53:AH53 AJ53:AV53 AY53:CL53 CN53:DJ53 B54:I57 K54:EN57 J54:J87 AN60:BC60 BE60:EN60 K62:CM64 CN64:EN73 K66:BC66 BE66 K67:CM68 K69:BC69 BE69 BG69:CM69 K70:AQ70 AS70:CM70 AI71:AO72 AQ71:CM72 K71:AH73 AI73:CM73 Q74 AE74:AO74 AQ74:BG74 CN74:DJ74 DL74:EN74 BH74:CM75 K75:P75 R75:AL75 AN75:BG75 CN75:EN75 K76:HF87 K60:AK61 BG66:CM66 CJ59:CZ59 DK52 DL53:EN53 I58 K58:P58 R58:BC58 K59:M59 H59:I61 DK62 CP63:DJ63 DL63:EN63">
    <cfRule type="cellIs" dxfId="358" priority="308" operator="between">
      <formula>1</formula>
      <formula>4</formula>
    </cfRule>
    <cfRule type="cellIs" dxfId="357" priority="309" operator="equal">
      <formula>"1B"</formula>
    </cfRule>
    <cfRule type="cellIs" dxfId="356" priority="310" operator="equal">
      <formula>"3B"</formula>
    </cfRule>
    <cfRule type="cellIs" dxfId="355" priority="311" operator="equal">
      <formula>"B"</formula>
    </cfRule>
    <cfRule type="cellIs" dxfId="354" priority="312" operator="equal">
      <formula>"NL"</formula>
    </cfRule>
  </conditionalFormatting>
  <conditionalFormatting sqref="B4:J28">
    <cfRule type="cellIs" dxfId="353" priority="343" operator="equal">
      <formula>"T"</formula>
    </cfRule>
    <cfRule type="cellIs" dxfId="352" priority="345" operator="equal">
      <formula>"B"</formula>
    </cfRule>
    <cfRule type="cellIs" dxfId="351" priority="346" operator="equal">
      <formula>"NL"</formula>
    </cfRule>
    <cfRule type="cellIs" dxfId="350" priority="347" operator="between">
      <formula>1</formula>
      <formula>4</formula>
    </cfRule>
    <cfRule type="cellIs" dxfId="349" priority="348" operator="equal">
      <formula>"1B"</formula>
    </cfRule>
    <cfRule type="cellIs" dxfId="348" priority="349" operator="equal">
      <formula>"3B"</formula>
    </cfRule>
    <cfRule type="expression" dxfId="347" priority="350">
      <formula>B$2="zo"</formula>
    </cfRule>
  </conditionalFormatting>
  <conditionalFormatting sqref="B38:EX40 CF41:EX41 B42:EX46 B88:AV88 AX88:EX88 B89:EX96 B41:CD41">
    <cfRule type="cellIs" dxfId="346" priority="319" operator="between">
      <formula>"AA"</formula>
      <formula>"ZZ"</formula>
    </cfRule>
  </conditionalFormatting>
  <conditionalFormatting sqref="CF41:EZ41 B42:EZ47 B88:AV88 AX88:EZ88 B89:EZ97 I17:EV20 I5:EX5 I6:EV7 EW6:EX8 I8:DU8 DW8:EL8 EN8:EV8 I10:BC10 BE10:EL10 EN10:EV10 I11:EV11 EW10:EX21 I14:DU14 DV14:EV15 I15:CE15 CG15:DU15 I16:EB16 ED16:EV16 Z21:EV21 I22:EX22 I23:DB23 DD23:EV23 EW23:EX28 I24:BC24 BE24:EV24 DL25:EK25 EM25:EV25 I27:EV28 I12:AB13 AD12:EV13 AD26:EV26 I25:AC26 B37:EZ40 B36:AM36 AO36:EZ36 B30:EZ35 B41:CD41 B29:EX29 EZ29 AR25:DJ25 AD25:AP25 I9:AM9 AO9:EX9">
    <cfRule type="cellIs" dxfId="345" priority="320" operator="between">
      <formula>1</formula>
      <formula>4</formula>
    </cfRule>
  </conditionalFormatting>
  <conditionalFormatting sqref="B85:HG87 B37:EY37 B36:AM36 AO36:EY36 B35:EY35">
    <cfRule type="cellIs" dxfId="343" priority="561" operator="equal">
      <formula>"x"</formula>
    </cfRule>
  </conditionalFormatting>
  <conditionalFormatting sqref="C59:F59 J54:J83 K59:M59 O59:T59 V59:AA59 AC59:AK59 AM59:AO59 AQ59:BD59 BF59:BJ59 BL59:BQ59 BS59:CH59 CJ59:CZ59 DB59:DG59 DI59:DN59 DP59:DU59 DW59:EI59 EK59:EN59 EP59 BE60:EN60 I4:EX5 I6:EV7 I8:DU8 I10:BC10 I11:EV11 I14:DU14 I15:CE15 I16:EB16 I17:EV21 I22:EX22 I23:DB23 I24:BC24 I27:EV28 CF41:EX41 B42:EX47 B88:AV88 AX88:EX88 B89:EX97 AL59:AL61 B62:I83 B52:EN52 DL53:EN53 K58:P58 R58:BC58 H59:I61 K60:AK61 CN61:EN62 K62:CM64 CP63:DJ63 DL63:EN63 K76:HH83 K65:U65 I53:AH53 AJ53:CL53 CN53:DJ53 B54:I57 K54:EN57 AN60:BC60 AM60:AM61 AN61:CM61 CN64:EN73 W65:CM65 K66:BC66 BE66 K67:CM68 K69:BC69 BE69 BG69:CM69 K70:AQ70 AS70:CM70 AI71:AO72 AQ71:CM72 K71:AH73 AI73:CM73 L74:AC74 AE74:AO74 AQ74:BG74 CN74:DJ74 DL74:EN74 BH74:CM75 K75:P75 R75:AL75 AN75:BG75 CN75:EN75 BG66:CM66 EW6:EX8 DW8:EL8 EN8:EV8 BE10:EL10 EN10:EV10 EW10:EX21 DV14:EV15 CG15:DU15 ED16:EV16 DD23:EV23 EW23:EX28 BE24:EV24 DL25:EK25 EM25:EV25 B51:HH51 EP52:HH58 EO52:EO75 B53:G53 B58:F58 I58 BE58:EN58 G58:G61 ER59:HH59 B60:F61 EP60:HH75 CN63 I12:AB13 AD12:EV13 AD26:EV26 I25:AC26 B37:EX40 B36:AM36 AO36:EX36 B29:EX35 B41:CD41 AR25:DJ25 AD25:AP25 I9:AM9 AO9:EX9">
    <cfRule type="cellIs" dxfId="342" priority="544" operator="equal">
      <formula>"T"</formula>
    </cfRule>
  </conditionalFormatting>
  <conditionalFormatting sqref="C59:F59 Q59:T59 X59:AA59 AM59:AO59 BG59:BJ59 BN59:BQ59 DD59:DG59 DK59:DN59 DR59:DU59 DY59:EA59 EG59:EI59 EM59:EN59 EP59 J59:M59 CJ59:CL59 CP59:CS59 CW59:CZ59 CI60 AE59:AH59 AS59:AV59 AZ59:BB59 BD59 BU59:BX59 CB59:CE59">
    <cfRule type="expression" dxfId="341" priority="530">
      <formula>B$2="zo"</formula>
    </cfRule>
  </conditionalFormatting>
  <conditionalFormatting sqref="D65:E65 K65:L65">
    <cfRule type="expression" dxfId="339" priority="294">
      <formula>XET$2="zo"</formula>
    </cfRule>
  </conditionalFormatting>
  <conditionalFormatting sqref="H59 O59 V59 AC59 AJ59 AQ59 AX59 BL59 BS59 BZ59 CG59 CN59 CU59 DB59 DI59 DP59 DW59 EK59 ER59">
    <cfRule type="expression" dxfId="337" priority="646">
      <formula>F$2="zo"</formula>
    </cfRule>
  </conditionalFormatting>
  <conditionalFormatting sqref="I17:EV20 I5:EX5 I6:EV7 EW6:EX8 I8:DU8 DW8:EL8 EN8:EV8 I10:BC10 BE10:EL10 EN10:EV10 I11:EV11 EW10:EX21 I14:DU14 DV14:EV15 I15:CE15 CG15:DU15 I16:EB16 ED16:EV16 Z21:EV21 I22:EX22 I23:DB23 DD23:EV23 EW23:EX28 I24:BC24 BE24:EV24 DL25:EK25 EM25:EV25 I27:EV28 CF41:EZ41 B42:EZ47 B88:AV88 AX88:EZ88 B89:EZ97 I12:AB13 AD12:EV13 AD26:EV26 I25:AC26 B37:EZ40 B36:AM36 AO36:EZ36 B30:EZ35 B41:CD41 B29:EX29 EZ29 AR25:DJ25 AD25:AP25 I9:AM9 AO9:EX9">
    <cfRule type="cellIs" dxfId="335" priority="321" operator="equal">
      <formula>"1B"</formula>
    </cfRule>
    <cfRule type="cellIs" dxfId="334" priority="322" operator="equal">
      <formula>"3B"</formula>
    </cfRule>
  </conditionalFormatting>
  <conditionalFormatting sqref="I4:EX5 I21:EV21 I6:EV7 EW6:EX8 I8:DU8 DW8:EK8 EN8:EV8 I10:BC10 BE10:EK10 EN10:EV10 I11:AT11 AV11:EV11 EN13:EV13 I14:DU14 EW10:EX21 DV14:EV15 I15:CD15 CG15:DI15 DK15:DU15 I16:EB16 ED16:EV16 I17:EV17 I18:BF18 BI18:EV18 I19:EV19 I20:DI20 DL20:EV20 I22:EX22 I23:DB23 DD23:EV23 EW23:EX28 I24:BB24 BE24:EV24 DL25:EK25 EM25:EV25 I27:EV28 AD13:EL13 AD12:EV12 AD26:EV26 I25:AC26 I12:AC13 B37:EX37 B36:AM36 AO36:EX36 B29:EX35 AD25:AM25 AR25:DJ25 AO25:AP25 I9:AM9 AO9:AP9 AR9:EX9 B2:EX3">
    <cfRule type="expression" dxfId="333" priority="613">
      <formula>B$2="zo"</formula>
    </cfRule>
  </conditionalFormatting>
  <conditionalFormatting sqref="I4:EX4 I21:Y21 FA4:FA15 EZ16:EZ28">
    <cfRule type="cellIs" dxfId="332" priority="607" operator="between">
      <formula>1</formula>
      <formula>4</formula>
    </cfRule>
    <cfRule type="cellIs" dxfId="331" priority="608" operator="equal">
      <formula>"1B"</formula>
    </cfRule>
    <cfRule type="cellIs" dxfId="330" priority="610" operator="equal">
      <formula>"3B"</formula>
    </cfRule>
  </conditionalFormatting>
  <conditionalFormatting sqref="I4:EX5 I6:EV7 I8:DU8 I10:BC10 I11:EV11 I14:DU14 I15:CE15 I16:EB16 I17:EV21 I22:EX22 I23:DB23 I24:BC24 I27:EV28 FA4:FA15 EW6:EX8 DW8:EL8 EN8:EV8 BE10:EL10 EN10:EV10 EW10:EX21 DV14:EV15 CG15:DU15 ED16:EV16 DD23:EV23 EW23:EX28 BE24:EV24 DL25:EK25 EM25:EV25 I12:AB13 AD12:EV13 AD26:EV26 I25:AC26 B37:EZ37 B36:AM36 AO36:EZ36 B30:EZ35 B29:EX29 EZ16:EZ29 AR25:DJ25 AD25:AP25 I9:AM9 AO9:EX9">
    <cfRule type="cellIs" dxfId="329" priority="569" operator="equal">
      <formula>"B"</formula>
    </cfRule>
    <cfRule type="cellIs" dxfId="328" priority="574" operator="equal">
      <formula>"NL"</formula>
    </cfRule>
  </conditionalFormatting>
  <conditionalFormatting sqref="J53 J58 BF60 J63 AR72">
    <cfRule type="expression" dxfId="327" priority="740">
      <formula>H$49="zo"</formula>
    </cfRule>
  </conditionalFormatting>
  <conditionalFormatting sqref="K65:L65 D65:E65">
    <cfRule type="cellIs" dxfId="326" priority="289" operator="between">
      <formula>1</formula>
      <formula>4</formula>
    </cfRule>
    <cfRule type="cellIs" dxfId="325" priority="290" operator="equal">
      <formula>"1B"</formula>
    </cfRule>
    <cfRule type="cellIs" dxfId="324" priority="291" operator="equal">
      <formula>"3B"</formula>
    </cfRule>
    <cfRule type="cellIs" dxfId="323" priority="292" operator="equal">
      <formula>"B"</formula>
    </cfRule>
    <cfRule type="cellIs" dxfId="322" priority="293" operator="equal">
      <formula>"NL"</formula>
    </cfRule>
  </conditionalFormatting>
  <conditionalFormatting sqref="L74:AC74">
    <cfRule type="cellIs" dxfId="321" priority="181" operator="between">
      <formula>1</formula>
      <formula>4</formula>
    </cfRule>
    <cfRule type="cellIs" dxfId="320" priority="182" operator="equal">
      <formula>"1B"</formula>
    </cfRule>
    <cfRule type="cellIs" dxfId="319" priority="183" operator="equal">
      <formula>"3B"</formula>
    </cfRule>
    <cfRule type="cellIs" dxfId="318" priority="184" operator="equal">
      <formula>"B"</formula>
    </cfRule>
    <cfRule type="cellIs" dxfId="317" priority="185" operator="equal">
      <formula>"NL"</formula>
    </cfRule>
  </conditionalFormatting>
  <conditionalFormatting sqref="N52">
    <cfRule type="cellIs" dxfId="316" priority="175" operator="between">
      <formula>1</formula>
      <formula>4</formula>
    </cfRule>
    <cfRule type="cellIs" dxfId="315" priority="176" operator="equal">
      <formula>"1B"</formula>
    </cfRule>
    <cfRule type="cellIs" dxfId="314" priority="177" operator="equal">
      <formula>"3B"</formula>
    </cfRule>
    <cfRule type="cellIs" dxfId="313" priority="178" operator="equal">
      <formula>"B"</formula>
    </cfRule>
    <cfRule type="cellIs" dxfId="312" priority="179" operator="equal">
      <formula>"NL"</formula>
    </cfRule>
    <cfRule type="expression" dxfId="311" priority="180">
      <formula>N$49="zo"</formula>
    </cfRule>
  </conditionalFormatting>
  <conditionalFormatting sqref="P74:Q74 AN53:CL53 AP71:CM71 K67:CM68 BI74:CM75 CN64:EN73 CM52 K53:AH53 AJ53:AL53 CN53:DJ53 B54:EN56 B57:CI57 AM60:BC60 BE60 BG60:EN60 AM61:EN61 K64:CM64 K65:U65 W65:CM65 K66:BC66 BE66 K69:BC69 BE69 BG69:CM69 K70:AP70 AS70:CM70 AI71:AO72 K71:AH73 AQ72 AI73:CM73 AE74:AO74 AQ74 CN74:DJ74 DL74:EN74 K75:P75 R75:AK75 BF75:BH75 CN75:EN75 K85:EA87">
    <cfRule type="expression" dxfId="310" priority="186">
      <formula>B$49="zo"</formula>
    </cfRule>
  </conditionalFormatting>
  <conditionalFormatting sqref="R59:R60">
    <cfRule type="expression" dxfId="309" priority="159">
      <formula>Q$49="zo"</formula>
    </cfRule>
  </conditionalFormatting>
  <conditionalFormatting sqref="R60">
    <cfRule type="cellIs" dxfId="308" priority="154" operator="between">
      <formula>1</formula>
      <formula>4</formula>
    </cfRule>
    <cfRule type="cellIs" dxfId="307" priority="155" operator="equal">
      <formula>"1B"</formula>
    </cfRule>
    <cfRule type="cellIs" dxfId="306" priority="156" operator="equal">
      <formula>"3B"</formula>
    </cfRule>
    <cfRule type="cellIs" dxfId="305" priority="157" operator="equal">
      <formula>"B"</formula>
    </cfRule>
    <cfRule type="cellIs" dxfId="304" priority="158" operator="equal">
      <formula>"NL"</formula>
    </cfRule>
  </conditionalFormatting>
  <conditionalFormatting sqref="R74">
    <cfRule type="cellIs" dxfId="303" priority="148" operator="between">
      <formula>1</formula>
      <formula>4</formula>
    </cfRule>
    <cfRule type="cellIs" dxfId="302" priority="149" operator="equal">
      <formula>"1B"</formula>
    </cfRule>
    <cfRule type="cellIs" dxfId="301" priority="150" operator="equal">
      <formula>"3B"</formula>
    </cfRule>
    <cfRule type="cellIs" dxfId="300" priority="151" operator="equal">
      <formula>"B"</formula>
    </cfRule>
    <cfRule type="cellIs" dxfId="299" priority="152" operator="equal">
      <formula>"NL"</formula>
    </cfRule>
    <cfRule type="expression" dxfId="298" priority="153">
      <formula>Q$49="zo"</formula>
    </cfRule>
  </conditionalFormatting>
  <conditionalFormatting sqref="R65:S65">
    <cfRule type="cellIs" dxfId="297" priority="277" operator="between">
      <formula>1</formula>
      <formula>4</formula>
    </cfRule>
    <cfRule type="cellIs" dxfId="296" priority="278" operator="equal">
      <formula>"1B"</formula>
    </cfRule>
    <cfRule type="cellIs" dxfId="295" priority="279" operator="equal">
      <formula>"3B"</formula>
    </cfRule>
    <cfRule type="cellIs" dxfId="294" priority="280" operator="equal">
      <formula>"B"</formula>
    </cfRule>
    <cfRule type="cellIs" dxfId="293" priority="281" operator="equal">
      <formula>"NL"</formula>
    </cfRule>
  </conditionalFormatting>
  <conditionalFormatting sqref="V59:W59 I59 P59 AD59 AK59 AR59 AY59 BF59 BM59 BT59 CA59 CH59 CO59 CV59 DC59 DJ59 DQ59 DX59 EL59 ES59">
    <cfRule type="expression" dxfId="292" priority="707">
      <formula>H$49="zo"</formula>
    </cfRule>
  </conditionalFormatting>
  <conditionalFormatting sqref="W65:CM65">
    <cfRule type="cellIs" dxfId="291" priority="223" operator="between">
      <formula>1</formula>
      <formula>4</formula>
    </cfRule>
    <cfRule type="cellIs" dxfId="290" priority="224" operator="equal">
      <formula>"1B"</formula>
    </cfRule>
    <cfRule type="cellIs" dxfId="289" priority="225" operator="equal">
      <formula>"3B"</formula>
    </cfRule>
    <cfRule type="cellIs" dxfId="288" priority="226" operator="equal">
      <formula>"B"</formula>
    </cfRule>
    <cfRule type="cellIs" dxfId="287" priority="227" operator="equal">
      <formula>"NL"</formula>
    </cfRule>
  </conditionalFormatting>
  <conditionalFormatting sqref="AC59:AK59">
    <cfRule type="cellIs" dxfId="286" priority="167" operator="between">
      <formula>1</formula>
      <formula>4</formula>
    </cfRule>
    <cfRule type="cellIs" dxfId="285" priority="168" operator="equal">
      <formula>"1B"</formula>
    </cfRule>
    <cfRule type="cellIs" dxfId="284" priority="169" operator="equal">
      <formula>"3B"</formula>
    </cfRule>
    <cfRule type="cellIs" dxfId="283" priority="170" operator="equal">
      <formula>"B"</formula>
    </cfRule>
    <cfRule type="cellIs" dxfId="282" priority="171" operator="equal">
      <formula>"NL"</formula>
    </cfRule>
  </conditionalFormatting>
  <conditionalFormatting sqref="AI59">
    <cfRule type="expression" dxfId="281" priority="172">
      <formula>AI$49="zo"</formula>
    </cfRule>
  </conditionalFormatting>
  <conditionalFormatting sqref="AL59">
    <cfRule type="expression" dxfId="280" priority="317">
      <formula>AL$49="zo"</formula>
    </cfRule>
  </conditionalFormatting>
  <conditionalFormatting sqref="AL59:AL61 B52:EN52 CN61:EN62 AM60:AM61 AN61:CM61 O59:T59 DW59:EI59 B51:HF51 EP52:HF58 EO52:EO75 B53:G53 B58:F58 BE58:EN58 G58:G61 C59:F59 V59:AA59 AM59:AO59 BF59:BJ59 BL59:BQ59 DB59:DG59 DI59:DN59 DP59:DU59 EK59:EN59 EP59 ER59:HF59 B60:F61 EP60:HF75 CN63">
    <cfRule type="cellIs" dxfId="278" priority="365" operator="between">
      <formula>1</formula>
      <formula>4</formula>
    </cfRule>
    <cfRule type="cellIs" dxfId="277" priority="366" operator="equal">
      <formula>"1B"</formula>
    </cfRule>
    <cfRule type="cellIs" dxfId="276" priority="367" operator="equal">
      <formula>"3B"</formula>
    </cfRule>
    <cfRule type="cellIs" dxfId="275" priority="368" operator="equal">
      <formula>"B"</formula>
    </cfRule>
    <cfRule type="cellIs" dxfId="274" priority="369" operator="equal">
      <formula>"NL"</formula>
    </cfRule>
  </conditionalFormatting>
  <conditionalFormatting sqref="AM53">
    <cfRule type="expression" dxfId="273" priority="839">
      <formula>AI$49="zo"</formula>
    </cfRule>
  </conditionalFormatting>
  <conditionalFormatting sqref="AP71">
    <cfRule type="cellIs" dxfId="272" priority="134" operator="between">
      <formula>1</formula>
      <formula>4</formula>
    </cfRule>
    <cfRule type="cellIs" dxfId="271" priority="135" operator="equal">
      <formula>"1B"</formula>
    </cfRule>
    <cfRule type="cellIs" dxfId="270" priority="136" operator="equal">
      <formula>"3B"</formula>
    </cfRule>
    <cfRule type="cellIs" dxfId="269" priority="137" operator="equal">
      <formula>"B"</formula>
    </cfRule>
    <cfRule type="cellIs" dxfId="268" priority="138" operator="equal">
      <formula>"NL"</formula>
    </cfRule>
    <cfRule type="cellIs" dxfId="267" priority="139" operator="equal">
      <formula>"T"</formula>
    </cfRule>
  </conditionalFormatting>
  <conditionalFormatting sqref="AQ59:BD59">
    <cfRule type="cellIs" dxfId="265" priority="142" operator="between">
      <formula>1</formula>
      <formula>4</formula>
    </cfRule>
    <cfRule type="cellIs" dxfId="264" priority="143" operator="equal">
      <formula>"1B"</formula>
    </cfRule>
    <cfRule type="cellIs" dxfId="263" priority="144" operator="equal">
      <formula>"3B"</formula>
    </cfRule>
    <cfRule type="cellIs" dxfId="262" priority="145" operator="equal">
      <formula>"B"</formula>
    </cfRule>
    <cfRule type="cellIs" dxfId="261" priority="146" operator="equal">
      <formula>"NL"</formula>
    </cfRule>
  </conditionalFormatting>
  <conditionalFormatting sqref="AR74">
    <cfRule type="expression" dxfId="260" priority="855">
      <formula>AR$49="zo"</formula>
    </cfRule>
  </conditionalFormatting>
  <conditionalFormatting sqref="AS74:BH74">
    <cfRule type="expression" dxfId="259" priority="37">
      <formula>AS$49="zo"</formula>
    </cfRule>
  </conditionalFormatting>
  <conditionalFormatting sqref="AS72:CM72">
    <cfRule type="expression" dxfId="258" priority="127">
      <formula>AS$49="zo"</formula>
    </cfRule>
  </conditionalFormatting>
  <conditionalFormatting sqref="AU11">
    <cfRule type="expression" dxfId="257" priority="629">
      <formula>AU$2="zo"</formula>
    </cfRule>
  </conditionalFormatting>
  <conditionalFormatting sqref="AW59">
    <cfRule type="expression" dxfId="256" priority="147">
      <formula>AW$49="zo"</formula>
    </cfRule>
  </conditionalFormatting>
  <conditionalFormatting sqref="AW53:AX53">
    <cfRule type="cellIs" dxfId="255" priority="161" operator="between">
      <formula>1</formula>
      <formula>4</formula>
    </cfRule>
    <cfRule type="cellIs" dxfId="254" priority="162" operator="equal">
      <formula>"1B"</formula>
    </cfRule>
    <cfRule type="cellIs" dxfId="253" priority="163" operator="equal">
      <formula>"3B"</formula>
    </cfRule>
    <cfRule type="cellIs" dxfId="252" priority="164" operator="equal">
      <formula>"B"</formula>
    </cfRule>
    <cfRule type="cellIs" dxfId="251" priority="165" operator="equal">
      <formula>"NL"</formula>
    </cfRule>
  </conditionalFormatting>
  <conditionalFormatting sqref="AX67">
    <cfRule type="expression" dxfId="250" priority="141">
      <formula>AX$49="zo"</formula>
    </cfRule>
  </conditionalFormatting>
  <conditionalFormatting sqref="AZ18">
    <cfRule type="expression" dxfId="249" priority="307">
      <formula>AL$2="zo"</formula>
    </cfRule>
  </conditionalFormatting>
  <conditionalFormatting sqref="BC59">
    <cfRule type="expression" dxfId="248" priority="662">
      <formula>BB$2="zo"</formula>
    </cfRule>
    <cfRule type="expression" dxfId="246" priority="721">
      <formula>BD$49="zo"</formula>
    </cfRule>
  </conditionalFormatting>
  <conditionalFormatting sqref="BC71">
    <cfRule type="cellIs" dxfId="245" priority="62" operator="between">
      <formula>1</formula>
      <formula>4</formula>
    </cfRule>
    <cfRule type="cellIs" dxfId="244" priority="63" operator="equal">
      <formula>"1B"</formula>
    </cfRule>
    <cfRule type="cellIs" dxfId="243" priority="64" operator="equal">
      <formula>"3B"</formula>
    </cfRule>
    <cfRule type="cellIs" dxfId="242" priority="65" operator="equal">
      <formula>"B"</formula>
    </cfRule>
    <cfRule type="cellIs" dxfId="241" priority="66" operator="equal">
      <formula>"NL"</formula>
    </cfRule>
    <cfRule type="expression" dxfId="240" priority="67">
      <formula>BC$49="zo"</formula>
    </cfRule>
  </conditionalFormatting>
  <conditionalFormatting sqref="BD75">
    <cfRule type="expression" dxfId="239" priority="817">
      <formula>BG$49="zo"</formula>
    </cfRule>
  </conditionalFormatting>
  <conditionalFormatting sqref="BF67">
    <cfRule type="cellIs" dxfId="238" priority="128" operator="between">
      <formula>1</formula>
      <formula>4</formula>
    </cfRule>
    <cfRule type="cellIs" dxfId="237" priority="129" operator="equal">
      <formula>"1B"</formula>
    </cfRule>
    <cfRule type="cellIs" dxfId="236" priority="130" operator="equal">
      <formula>"3B"</formula>
    </cfRule>
    <cfRule type="cellIs" dxfId="235" priority="131" operator="equal">
      <formula>"B"</formula>
    </cfRule>
    <cfRule type="cellIs" dxfId="234" priority="132" operator="equal">
      <formula>"NL"</formula>
    </cfRule>
    <cfRule type="expression" dxfId="233" priority="133">
      <formula>BF$49="zo"</formula>
    </cfRule>
  </conditionalFormatting>
  <conditionalFormatting sqref="BG66 BG69">
    <cfRule type="expression" dxfId="232" priority="871">
      <formula>BD$49="zo"</formula>
    </cfRule>
  </conditionalFormatting>
  <conditionalFormatting sqref="BG18:BH18">
    <cfRule type="expression" dxfId="231" priority="776">
      <formula>AS$2="zo"</formula>
    </cfRule>
  </conditionalFormatting>
  <conditionalFormatting sqref="BG66:CM66">
    <cfRule type="expression" dxfId="230" priority="36">
      <formula>BG$49="zo"</formula>
    </cfRule>
  </conditionalFormatting>
  <conditionalFormatting sqref="BL68:BM74">
    <cfRule type="cellIs" dxfId="229" priority="560" operator="equal">
      <formula>"T"</formula>
    </cfRule>
  </conditionalFormatting>
  <conditionalFormatting sqref="BN18:BO18">
    <cfRule type="expression" dxfId="228" priority="306">
      <formula>AZ$2="zo"</formula>
    </cfRule>
  </conditionalFormatting>
  <conditionalFormatting sqref="BQ67">
    <cfRule type="cellIs" dxfId="227" priority="38" operator="between">
      <formula>1</formula>
      <formula>4</formula>
    </cfRule>
    <cfRule type="cellIs" dxfId="226" priority="39" operator="equal">
      <formula>"1B"</formula>
    </cfRule>
    <cfRule type="cellIs" dxfId="225" priority="40" operator="equal">
      <formula>"3B"</formula>
    </cfRule>
    <cfRule type="cellIs" dxfId="224" priority="41" operator="equal">
      <formula>"B"</formula>
    </cfRule>
    <cfRule type="cellIs" dxfId="223" priority="42" operator="equal">
      <formula>"NL"</formula>
    </cfRule>
    <cfRule type="expression" dxfId="222" priority="43">
      <formula>BQ$49="zo"</formula>
    </cfRule>
  </conditionalFormatting>
  <conditionalFormatting sqref="BS59:CH59">
    <cfRule type="cellIs" dxfId="221" priority="57" operator="between">
      <formula>1</formula>
      <formula>4</formula>
    </cfRule>
    <cfRule type="cellIs" dxfId="220" priority="58" operator="equal">
      <formula>"1B"</formula>
    </cfRule>
    <cfRule type="cellIs" dxfId="219" priority="59" operator="equal">
      <formula>"3B"</formula>
    </cfRule>
    <cfRule type="cellIs" dxfId="218" priority="60" operator="equal">
      <formula>"B"</formula>
    </cfRule>
    <cfRule type="cellIs" dxfId="217" priority="61" operator="equal">
      <formula>"NL"</formula>
    </cfRule>
  </conditionalFormatting>
  <conditionalFormatting sqref="BX67">
    <cfRule type="cellIs" dxfId="216" priority="116" operator="between">
      <formula>1</formula>
      <formula>4</formula>
    </cfRule>
    <cfRule type="cellIs" dxfId="215" priority="117" operator="equal">
      <formula>"1B"</formula>
    </cfRule>
    <cfRule type="cellIs" dxfId="214" priority="118" operator="equal">
      <formula>"3B"</formula>
    </cfRule>
    <cfRule type="cellIs" dxfId="213" priority="119" operator="equal">
      <formula>"B"</formula>
    </cfRule>
    <cfRule type="cellIs" dxfId="212" priority="120" operator="equal">
      <formula>"NL"</formula>
    </cfRule>
    <cfRule type="expression" dxfId="211" priority="121">
      <formula>BX$49="zo"</formula>
    </cfRule>
  </conditionalFormatting>
  <conditionalFormatting sqref="BX74">
    <cfRule type="cellIs" dxfId="210" priority="50" operator="between">
      <formula>1</formula>
      <formula>4</formula>
    </cfRule>
    <cfRule type="cellIs" dxfId="209" priority="51" operator="equal">
      <formula>"1B"</formula>
    </cfRule>
    <cfRule type="cellIs" dxfId="208" priority="52" operator="equal">
      <formula>"3B"</formula>
    </cfRule>
    <cfRule type="cellIs" dxfId="207" priority="53" operator="equal">
      <formula>"B"</formula>
    </cfRule>
    <cfRule type="cellIs" dxfId="206" priority="54" operator="equal">
      <formula>"NL"</formula>
    </cfRule>
    <cfRule type="expression" dxfId="205" priority="55">
      <formula>BW$2="zo"</formula>
    </cfRule>
  </conditionalFormatting>
  <conditionalFormatting sqref="BY59">
    <cfRule type="expression" dxfId="204" priority="56">
      <formula>BY$49="zo"</formula>
    </cfRule>
  </conditionalFormatting>
  <conditionalFormatting sqref="CB18:CC18">
    <cfRule type="expression" dxfId="203" priority="305">
      <formula>BN$2="zo"</formula>
    </cfRule>
  </conditionalFormatting>
  <conditionalFormatting sqref="CE72">
    <cfRule type="cellIs" dxfId="202" priority="92" operator="between">
      <formula>1</formula>
      <formula>4</formula>
    </cfRule>
    <cfRule type="cellIs" dxfId="201" priority="93" operator="equal">
      <formula>"1B"</formula>
    </cfRule>
    <cfRule type="cellIs" dxfId="200" priority="94" operator="equal">
      <formula>"3B"</formula>
    </cfRule>
    <cfRule type="cellIs" dxfId="199" priority="95" operator="equal">
      <formula>"B"</formula>
    </cfRule>
    <cfRule type="cellIs" dxfId="198" priority="96" operator="equal">
      <formula>"NL"</formula>
    </cfRule>
    <cfRule type="expression" dxfId="197" priority="97">
      <formula>CE$49="zo"</formula>
    </cfRule>
    <cfRule type="cellIs" dxfId="196" priority="104" operator="between">
      <formula>1</formula>
      <formula>4</formula>
    </cfRule>
    <cfRule type="cellIs" dxfId="195" priority="105" operator="equal">
      <formula>"1B"</formula>
    </cfRule>
    <cfRule type="cellIs" dxfId="194" priority="106" operator="equal">
      <formula>"3B"</formula>
    </cfRule>
    <cfRule type="cellIs" dxfId="193" priority="107" operator="equal">
      <formula>"B"</formula>
    </cfRule>
    <cfRule type="cellIs" dxfId="192" priority="108" operator="equal">
      <formula>"NL"</formula>
    </cfRule>
    <cfRule type="expression" dxfId="191" priority="109">
      <formula>CE$49="zo"</formula>
    </cfRule>
    <cfRule type="cellIs" dxfId="190" priority="110" operator="between">
      <formula>1</formula>
      <formula>4</formula>
    </cfRule>
    <cfRule type="cellIs" dxfId="189" priority="111" operator="equal">
      <formula>"1B"</formula>
    </cfRule>
    <cfRule type="cellIs" dxfId="188" priority="112" operator="equal">
      <formula>"3B"</formula>
    </cfRule>
    <cfRule type="cellIs" dxfId="187" priority="113" operator="equal">
      <formula>"B"</formula>
    </cfRule>
    <cfRule type="cellIs" dxfId="186" priority="114" operator="equal">
      <formula>"NL"</formula>
    </cfRule>
    <cfRule type="expression" dxfId="185" priority="115">
      <formula>CE$49="zo"</formula>
    </cfRule>
  </conditionalFormatting>
  <conditionalFormatting sqref="CE74">
    <cfRule type="cellIs" dxfId="184" priority="98" operator="between">
      <formula>1</formula>
      <formula>4</formula>
    </cfRule>
    <cfRule type="cellIs" dxfId="183" priority="99" operator="equal">
      <formula>"1B"</formula>
    </cfRule>
    <cfRule type="cellIs" dxfId="182" priority="100" operator="equal">
      <formula>"3B"</formula>
    </cfRule>
    <cfRule type="cellIs" dxfId="181" priority="101" operator="equal">
      <formula>"B"</formula>
    </cfRule>
    <cfRule type="cellIs" dxfId="180" priority="102" operator="equal">
      <formula>"NL"</formula>
    </cfRule>
  </conditionalFormatting>
  <conditionalFormatting sqref="CF59">
    <cfRule type="expression" dxfId="179" priority="49">
      <formula>CF$49="zo"</formula>
    </cfRule>
  </conditionalFormatting>
  <conditionalFormatting sqref="CI18:CJ18">
    <cfRule type="expression" dxfId="178" priority="304">
      <formula>BU$2="zo"</formula>
    </cfRule>
  </conditionalFormatting>
  <conditionalFormatting sqref="CK57">
    <cfRule type="cellIs" dxfId="177" priority="11" operator="between">
      <formula>1</formula>
      <formula>4</formula>
    </cfRule>
    <cfRule type="cellIs" dxfId="176" priority="12" operator="equal">
      <formula>"1B"</formula>
    </cfRule>
    <cfRule type="cellIs" dxfId="175" priority="13" operator="equal">
      <formula>"3B"</formula>
    </cfRule>
    <cfRule type="cellIs" dxfId="174" priority="14" operator="equal">
      <formula>"B"</formula>
    </cfRule>
    <cfRule type="cellIs" dxfId="173" priority="15" operator="equal">
      <formula>"NL"</formula>
    </cfRule>
  </conditionalFormatting>
  <conditionalFormatting sqref="CK57:EN57">
    <cfRule type="expression" dxfId="172" priority="16">
      <formula>CK$49="zo"</formula>
    </cfRule>
  </conditionalFormatting>
  <conditionalFormatting sqref="CL66:CL67">
    <cfRule type="cellIs" dxfId="171" priority="25" operator="between">
      <formula>1</formula>
      <formula>4</formula>
    </cfRule>
    <cfRule type="cellIs" dxfId="170" priority="26" operator="equal">
      <formula>"1B"</formula>
    </cfRule>
    <cfRule type="cellIs" dxfId="169" priority="27" operator="equal">
      <formula>"3B"</formula>
    </cfRule>
    <cfRule type="cellIs" dxfId="168" priority="28" operator="equal">
      <formula>"B"</formula>
    </cfRule>
    <cfRule type="cellIs" dxfId="167" priority="29" operator="equal">
      <formula>"NL"</formula>
    </cfRule>
  </conditionalFormatting>
  <conditionalFormatting sqref="CL67">
    <cfRule type="expression" dxfId="166" priority="30">
      <formula>CL$49="zo"</formula>
    </cfRule>
  </conditionalFormatting>
  <conditionalFormatting sqref="CL72">
    <cfRule type="cellIs" dxfId="165" priority="122" operator="between">
      <formula>1</formula>
      <formula>4</formula>
    </cfRule>
    <cfRule type="cellIs" dxfId="164" priority="123" operator="equal">
      <formula>"1B"</formula>
    </cfRule>
    <cfRule type="cellIs" dxfId="163" priority="124" operator="equal">
      <formula>"3B"</formula>
    </cfRule>
    <cfRule type="cellIs" dxfId="162" priority="125" operator="equal">
      <formula>"B"</formula>
    </cfRule>
    <cfRule type="cellIs" dxfId="161" priority="126" operator="equal">
      <formula>"NL"</formula>
    </cfRule>
  </conditionalFormatting>
  <conditionalFormatting sqref="CM59">
    <cfRule type="expression" dxfId="160" priority="24">
      <formula>CM$49="zo"</formula>
    </cfRule>
  </conditionalFormatting>
  <conditionalFormatting sqref="CO66">
    <cfRule type="cellIs" dxfId="159" priority="68" operator="between">
      <formula>1</formula>
      <formula>4</formula>
    </cfRule>
    <cfRule type="cellIs" dxfId="158" priority="69" operator="equal">
      <formula>"1B"</formula>
    </cfRule>
    <cfRule type="cellIs" dxfId="157" priority="70" operator="equal">
      <formula>"3B"</formula>
    </cfRule>
    <cfRule type="cellIs" dxfId="156" priority="71" operator="equal">
      <formula>"B"</formula>
    </cfRule>
    <cfRule type="cellIs" dxfId="155" priority="72" operator="equal">
      <formula>"NL"</formula>
    </cfRule>
    <cfRule type="expression" dxfId="154" priority="73">
      <formula>CO$49="zo"</formula>
    </cfRule>
    <cfRule type="cellIs" dxfId="153" priority="75" operator="between">
      <formula>1</formula>
      <formula>4</formula>
    </cfRule>
    <cfRule type="cellIs" dxfId="152" priority="76" operator="equal">
      <formula>"1B"</formula>
    </cfRule>
    <cfRule type="cellIs" dxfId="151" priority="77" operator="equal">
      <formula>"3B"</formula>
    </cfRule>
    <cfRule type="cellIs" dxfId="150" priority="78" operator="equal">
      <formula>"B"</formula>
    </cfRule>
    <cfRule type="cellIs" dxfId="149" priority="79" operator="equal">
      <formula>"NL"</formula>
    </cfRule>
    <cfRule type="expression" dxfId="148" priority="85">
      <formula>CO$49="zo"</formula>
    </cfRule>
    <cfRule type="cellIs" dxfId="147" priority="87" operator="between">
      <formula>1</formula>
      <formula>4</formula>
    </cfRule>
    <cfRule type="cellIs" dxfId="146" priority="88" operator="equal">
      <formula>"1B"</formula>
    </cfRule>
    <cfRule type="cellIs" dxfId="145" priority="89" operator="equal">
      <formula>"3B"</formula>
    </cfRule>
    <cfRule type="cellIs" dxfId="144" priority="90" operator="equal">
      <formula>"B"</formula>
    </cfRule>
    <cfRule type="cellIs" dxfId="143" priority="91" operator="equal">
      <formula>"NL"</formula>
    </cfRule>
  </conditionalFormatting>
  <conditionalFormatting sqref="CP18:CQ18">
    <cfRule type="expression" dxfId="142" priority="303">
      <formula>CB$2="zo"</formula>
    </cfRule>
  </conditionalFormatting>
  <conditionalFormatting sqref="CQ65:CR65">
    <cfRule type="cellIs" dxfId="141" priority="217" operator="between">
      <formula>1</formula>
      <formula>4</formula>
    </cfRule>
    <cfRule type="cellIs" dxfId="140" priority="218" operator="equal">
      <formula>"1B"</formula>
    </cfRule>
    <cfRule type="cellIs" dxfId="139" priority="219" operator="equal">
      <formula>"3B"</formula>
    </cfRule>
    <cfRule type="cellIs" dxfId="138" priority="220" operator="equal">
      <formula>"B"</formula>
    </cfRule>
    <cfRule type="cellIs" dxfId="137" priority="221" operator="equal">
      <formula>"NL"</formula>
    </cfRule>
  </conditionalFormatting>
  <conditionalFormatting sqref="CT59">
    <cfRule type="expression" dxfId="136" priority="17">
      <formula>CT$49="zo"</formula>
    </cfRule>
  </conditionalFormatting>
  <conditionalFormatting sqref="CT64">
    <cfRule type="expression" dxfId="135" priority="18">
      <formula>CT$49="zo"</formula>
    </cfRule>
    <cfRule type="cellIs" dxfId="134" priority="19" operator="between">
      <formula>1</formula>
      <formula>4</formula>
    </cfRule>
    <cfRule type="cellIs" dxfId="133" priority="20" operator="equal">
      <formula>"1B"</formula>
    </cfRule>
    <cfRule type="cellIs" dxfId="132" priority="21" operator="equal">
      <formula>"3B"</formula>
    </cfRule>
    <cfRule type="cellIs" dxfId="131" priority="22" operator="equal">
      <formula>"B"</formula>
    </cfRule>
    <cfRule type="cellIs" dxfId="130" priority="23" operator="equal">
      <formula>"NL"</formula>
    </cfRule>
  </conditionalFormatting>
  <conditionalFormatting sqref="CW18:CX18">
    <cfRule type="expression" dxfId="129" priority="302">
      <formula>CI$2="zo"</formula>
    </cfRule>
  </conditionalFormatting>
  <conditionalFormatting sqref="CX65:CY65">
    <cfRule type="cellIs" dxfId="128" priority="211" operator="between">
      <formula>1</formula>
      <formula>4</formula>
    </cfRule>
    <cfRule type="cellIs" dxfId="127" priority="212" operator="equal">
      <formula>"1B"</formula>
    </cfRule>
    <cfRule type="cellIs" dxfId="126" priority="213" operator="equal">
      <formula>"3B"</formula>
    </cfRule>
    <cfRule type="cellIs" dxfId="125" priority="214" operator="equal">
      <formula>"B"</formula>
    </cfRule>
    <cfRule type="cellIs" dxfId="124" priority="215" operator="equal">
      <formula>"NL"</formula>
    </cfRule>
  </conditionalFormatting>
  <conditionalFormatting sqref="DD20">
    <cfRule type="cellIs" dxfId="123" priority="332" operator="between">
      <formula>1</formula>
      <formula>4</formula>
    </cfRule>
    <cfRule type="cellIs" dxfId="122" priority="333" operator="equal">
      <formula>"1B"</formula>
    </cfRule>
    <cfRule type="cellIs" dxfId="121" priority="334" operator="equal">
      <formula>"3B"</formula>
    </cfRule>
  </conditionalFormatting>
  <conditionalFormatting sqref="DD18:DE18">
    <cfRule type="expression" dxfId="120" priority="301">
      <formula>CP$2="zo"</formula>
    </cfRule>
  </conditionalFormatting>
  <conditionalFormatting sqref="DE65:DF65">
    <cfRule type="cellIs" dxfId="119" priority="205" operator="between">
      <formula>1</formula>
      <formula>4</formula>
    </cfRule>
    <cfRule type="cellIs" dxfId="118" priority="206" operator="equal">
      <formula>"1B"</formula>
    </cfRule>
    <cfRule type="cellIs" dxfId="117" priority="207" operator="equal">
      <formula>"3B"</formula>
    </cfRule>
    <cfRule type="cellIs" dxfId="116" priority="208" operator="equal">
      <formula>"B"</formula>
    </cfRule>
    <cfRule type="cellIs" dxfId="115" priority="209" operator="equal">
      <formula>"NL"</formula>
    </cfRule>
  </conditionalFormatting>
  <conditionalFormatting sqref="DJ20:DK20">
    <cfRule type="expression" dxfId="114" priority="784">
      <formula>DI$2="zo"</formula>
    </cfRule>
  </conditionalFormatting>
  <conditionalFormatting sqref="DK52 DL53:EN53 K58:P58 R58:BC58 K60:AL60 H60:I61 J60:J62 K61:AK61 B62:I62 K62:CM62 DK62 CP63:DJ63 DL63:EN63 B64:J87 K76:HF84">
    <cfRule type="expression" dxfId="113" priority="314">
      <formula>B$49="zo"</formula>
    </cfRule>
  </conditionalFormatting>
  <conditionalFormatting sqref="DK18:DL18">
    <cfRule type="expression" dxfId="112" priority="300">
      <formula>CW$2="zo"</formula>
    </cfRule>
  </conditionalFormatting>
  <conditionalFormatting sqref="DL65:DM65">
    <cfRule type="cellIs" dxfId="111" priority="199" operator="between">
      <formula>1</formula>
      <formula>4</formula>
    </cfRule>
    <cfRule type="cellIs" dxfId="110" priority="200" operator="equal">
      <formula>"1B"</formula>
    </cfRule>
    <cfRule type="cellIs" dxfId="109" priority="201" operator="equal">
      <formula>"3B"</formula>
    </cfRule>
    <cfRule type="cellIs" dxfId="108" priority="202" operator="equal">
      <formula>"B"</formula>
    </cfRule>
    <cfRule type="cellIs" dxfId="107" priority="203" operator="equal">
      <formula>"NL"</formula>
    </cfRule>
  </conditionalFormatting>
  <conditionalFormatting sqref="DR18:DS18">
    <cfRule type="expression" dxfId="106" priority="299">
      <formula>DD$2="zo"</formula>
    </cfRule>
  </conditionalFormatting>
  <conditionalFormatting sqref="DS65:DT65">
    <cfRule type="cellIs" dxfId="105" priority="193" operator="between">
      <formula>1</formula>
      <formula>4</formula>
    </cfRule>
    <cfRule type="cellIs" dxfId="104" priority="194" operator="equal">
      <formula>"1B"</formula>
    </cfRule>
    <cfRule type="cellIs" dxfId="103" priority="195" operator="equal">
      <formula>"3B"</formula>
    </cfRule>
    <cfRule type="cellIs" dxfId="102" priority="196" operator="equal">
      <formula>"B"</formula>
    </cfRule>
    <cfRule type="cellIs" dxfId="101" priority="197" operator="equal">
      <formula>"NL"</formula>
    </cfRule>
  </conditionalFormatting>
  <conditionalFormatting sqref="DV49:DV50">
    <cfRule type="expression" dxfId="100" priority="9">
      <formula>DV$2="zo"</formula>
    </cfRule>
  </conditionalFormatting>
  <conditionalFormatting sqref="DY18:DZ18">
    <cfRule type="expression" dxfId="99" priority="298">
      <formula>DK$2="zo"</formula>
    </cfRule>
  </conditionalFormatting>
  <conditionalFormatting sqref="DZ65:EA65">
    <cfRule type="cellIs" dxfId="98" priority="187" operator="between">
      <formula>1</formula>
      <formula>4</formula>
    </cfRule>
    <cfRule type="cellIs" dxfId="97" priority="188" operator="equal">
      <formula>"1B"</formula>
    </cfRule>
    <cfRule type="cellIs" dxfId="96" priority="189" operator="equal">
      <formula>"3B"</formula>
    </cfRule>
    <cfRule type="cellIs" dxfId="95" priority="190" operator="equal">
      <formula>"B"</formula>
    </cfRule>
    <cfRule type="cellIs" dxfId="94" priority="191" operator="equal">
      <formula>"NL"</formula>
    </cfRule>
  </conditionalFormatting>
  <conditionalFormatting sqref="EB59:EF59">
    <cfRule type="expression" dxfId="91" priority="10">
      <formula>EB$49="zo"</formula>
    </cfRule>
  </conditionalFormatting>
  <conditionalFormatting sqref="EB85:EN85 EP85:HF85 EB86:HF87 B51:DZ51 EB51:EN51 EP51:HF58 EA51:EA59 B52:EN52 B53:G53 I53 B58:F58 I58 BE58:EN58 G58:G61 ET59:HF59 B60:F61 EP60:HF75 CO62:EN62 CN62:CN63 B63:I63 K63:CM63 L74:O74 Q74:AC74 AN75:BE75 B49:DU50 DW49:HF50">
    <cfRule type="expression" dxfId="90" priority="615">
      <formula>B$49="zo"</formula>
    </cfRule>
  </conditionalFormatting>
  <conditionalFormatting sqref="EF18:EG18">
    <cfRule type="expression" dxfId="89" priority="297">
      <formula>DR$2="zo"</formula>
    </cfRule>
  </conditionalFormatting>
  <conditionalFormatting sqref="EL8 EL10 CE15 BC24">
    <cfRule type="expression" dxfId="88" priority="725">
      <formula>BD$2="zo"</formula>
    </cfRule>
  </conditionalFormatting>
  <conditionalFormatting sqref="EM13">
    <cfRule type="expression" dxfId="87" priority="801">
      <formula>EM$2="zo"</formula>
    </cfRule>
  </conditionalFormatting>
  <conditionalFormatting sqref="EM18:EN18">
    <cfRule type="expression" dxfId="86" priority="296">
      <formula>DY$2="zo"</formula>
    </cfRule>
  </conditionalFormatting>
  <conditionalFormatting sqref="EO51:EO75 EO85">
    <cfRule type="expression" dxfId="85" priority="768">
      <formula>EA$49="zo"</formula>
    </cfRule>
  </conditionalFormatting>
  <conditionalFormatting sqref="ET18:EU18">
    <cfRule type="expression" dxfId="84" priority="295">
      <formula>EF$2="zo"</formula>
    </cfRule>
  </conditionalFormatting>
  <conditionalFormatting sqref="AC12:AC13">
    <cfRule type="cellIs" dxfId="83" priority="2" operator="between">
      <formula>1</formula>
      <formula>4</formula>
    </cfRule>
  </conditionalFormatting>
  <conditionalFormatting sqref="AC12:AC13">
    <cfRule type="cellIs" dxfId="81" priority="5" operator="equal">
      <formula>"T"</formula>
    </cfRule>
  </conditionalFormatting>
  <conditionalFormatting sqref="AC12:AC13">
    <cfRule type="cellIs" dxfId="80" priority="3" operator="equal">
      <formula>"1B"</formula>
    </cfRule>
    <cfRule type="cellIs" dxfId="79" priority="4" operator="equal">
      <formula>"3B"</formula>
    </cfRule>
  </conditionalFormatting>
  <conditionalFormatting sqref="AC12:AC13">
    <cfRule type="cellIs" dxfId="78" priority="6" operator="equal">
      <formula>"B"</formula>
    </cfRule>
    <cfRule type="cellIs" dxfId="77" priority="7" operator="equal">
      <formula>"NL"</formula>
    </cfRule>
  </conditionalFormatting>
  <conditionalFormatting sqref="EY4:EY29">
    <cfRule type="cellIs" dxfId="76" priority="1" operator="notEqual">
      <formula>0</formula>
    </cfRule>
  </conditionalFormatting>
  <conditionalFormatting sqref="AN25">
    <cfRule type="expression" dxfId="75" priority="883">
      <formula>AQ$2="zo"</formula>
    </cfRule>
  </conditionalFormatting>
  <conditionalFormatting sqref="AQ9">
    <cfRule type="expression" dxfId="0" priority="896">
      <formula>AN$2="zo"</formula>
    </cfRule>
  </conditionalFormatting>
  <pageMargins left="0.7" right="0.7" top="0.75" bottom="0.75" header="0.3" footer="0.3"/>
  <pageSetup paperSize="9" orientation="portrait" horizontalDpi="4294967293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626" stopIfTrue="1" id="{F2C8BDC8-3F33-41C9-B51D-C3E8A8CBA444}">
            <xm:f>VLOOKUP(B4,Data!$A$2:$C$38,3,0)</xm:f>
            <x14:dxf>
              <fill>
                <patternFill>
                  <bgColor rgb="FFFFFF00"/>
                </patternFill>
              </fill>
            </x14:dxf>
          </x14:cfRule>
          <xm:sqref>B51:HF51 B52:EN52 EP52:HF58 B53:G53 I53:AH53 DL53:EN53 K54:EN57 B58:F58 BE58:EN58 I58:I59 G58:G61 DX59:EI59 ES59:HF59 B60:F61 EA60:EA67 EP60:HF75 CO62:EN62 CN62:CN63 K62:CM64 B63:F63 H63:I63 L74:AC74 AN75:BG75 K76:HF85 EB86:HF87 I4:EX5 I6:EV7 EW6:EX8 I8:DU8 DW8:EL8 EN8:EV8 I10:BC10 BE10:EL10 EN10:EV10 I11:EV11 EW10:EX21 I14:DU14 DV14:EV15 I15:CE15 CG15:DU15 I16:EB16 ED16:EV16 I17:EV21 I22:EX22 I23:DB23 DD23:EV23 EW23:EX28 I24:BC24 BE24:EV24 DL25:EK25 EM25:EV25 I27:EV28 J60:J87 B64:I87 K86:DZ87 K67:CM68 BG69:CM69 AS70:CM70 AQ71:CM72 AI73:CM73 BH74:CM75 EO52:EO75 AJ53:CL53 CN53:DJ53 B54:I57 J54:J58 K58:P58 R58:BC58 J59:M59 P59:T59 W59:AA59 AD59:AI59 AK59 AM59:AO59 AR59:AW59 AY59:BB59 BD59 BF59:BJ59 BM59:BQ59 BT59:BY59 CA59:CF59 CH59 CJ59:CM59 CO59:CT59 CV59:CZ59 DC59:DG59 DJ59:DN59 DQ59:DU59 EL59:EN59 EP59 K60:BC60 BE60:EN60 H60:I61 K61:EN61 B62:I62 CP63:DJ63 DL63:EN63 CN64:EN73 K65:U65 W65:CM65 K66:BC66 BE66 BG66:CM66 K69:BC69 BE69 K70:AQ70 AI71:AO72 K71:AH73 AE74:AO74 AQ74:BG74 CN74:DJ74 DL74:EN74 K75:P75 R75:AL75 CN75:EN75 B4:C28 I12:AB13 AD12:EV13 AD26:EV26 I25:AC26 B37:EX37 B36:AM36 AO36:EX36 B29:EX35 AR25:DJ25 AD25:AP25 I9:AM9 AO9:EX9</xm:sqref>
        </x14:conditionalFormatting>
        <x14:conditionalFormatting xmlns:xm="http://schemas.microsoft.com/office/excel/2006/main">
          <x14:cfRule type="expression" priority="531" stopIfTrue="1" id="{80736C73-D3C2-4445-988D-88B215DE7F1B}">
            <xm:f>VLOOKUP(C59,Data!$A$2:$C$38,3,0)</xm:f>
            <x14:dxf>
              <fill>
                <patternFill>
                  <bgColor rgb="FFFFFF00"/>
                </patternFill>
              </fill>
            </x14:dxf>
          </x14:cfRule>
          <xm:sqref>C59:F59</xm:sqref>
        </x14:conditionalFormatting>
        <x14:conditionalFormatting xmlns:xm="http://schemas.microsoft.com/office/excel/2006/main">
          <x14:cfRule type="expression" priority="316" stopIfTrue="1" id="{008B5C9A-72D0-4672-9A74-2304507DFAA8}">
            <xm:f>VLOOKUP(G63,Data!$A$2:$C$38,3,0)</xm:f>
            <x14:dxf>
              <fill>
                <patternFill>
                  <bgColor rgb="FFFFFF00"/>
                </patternFill>
              </fill>
            </x14:dxf>
          </x14:cfRule>
          <xm:sqref>G63</xm:sqref>
        </x14:conditionalFormatting>
        <x14:conditionalFormatting xmlns:xm="http://schemas.microsoft.com/office/excel/2006/main">
          <x14:cfRule type="expression" priority="647" stopIfTrue="1" id="{061C1330-1F45-4C34-82DE-F15F20C3CD24}">
            <xm:f>VLOOKUP(H59,Data!$A$2:$C$38,3,0)</xm:f>
            <x14:dxf>
              <fill>
                <patternFill>
                  <bgColor rgb="FFFFFF00"/>
                </patternFill>
              </fill>
            </x14:dxf>
          </x14:cfRule>
          <xm:sqref>H59 O59 V59 AC59 AJ59 AQ59 AX59 BL59 BS59 BZ59 CG59 CN59 CU59 DB59 DI59 DP59 DW59 EK59 ER59</xm:sqref>
        </x14:conditionalFormatting>
        <x14:conditionalFormatting xmlns:xm="http://schemas.microsoft.com/office/excel/2006/main">
          <x14:cfRule type="expression" priority="318" stopIfTrue="1" id="{4B89453B-103C-479D-8614-AC745D2FD6D3}">
            <xm:f>VLOOKUP(AL59,Data!$A$2:$C$38,3,0)</xm:f>
            <x14:dxf>
              <fill>
                <patternFill>
                  <bgColor rgb="FFFFFF00"/>
                </patternFill>
              </fill>
            </x14:dxf>
          </x14:cfRule>
          <xm:sqref>AL59</xm:sqref>
        </x14:conditionalFormatting>
        <x14:conditionalFormatting xmlns:xm="http://schemas.microsoft.com/office/excel/2006/main">
          <x14:cfRule type="expression" priority="140" stopIfTrue="1" id="{4102831E-D33E-478C-B9BC-6B9BA6CDBF8D}">
            <xm:f>VLOOKUP(AP71,Data!$A$2:$C$38,3,0)</xm:f>
            <x14:dxf>
              <fill>
                <patternFill>
                  <bgColor rgb="FFFFFF00"/>
                </patternFill>
              </fill>
            </x14:dxf>
          </x14:cfRule>
          <xm:sqref>AP71</xm:sqref>
        </x14:conditionalFormatting>
        <x14:conditionalFormatting xmlns:xm="http://schemas.microsoft.com/office/excel/2006/main">
          <x14:cfRule type="expression" priority="663" stopIfTrue="1" id="{FC04024B-6579-41C6-AE74-88B1BDF83F8F}">
            <xm:f>VLOOKUP(BC59,Data!$A$2:$C$38,3,0)</xm:f>
            <x14:dxf>
              <fill>
                <patternFill>
                  <bgColor rgb="FFFFFF00"/>
                </patternFill>
              </fill>
            </x14:dxf>
          </x14:cfRule>
          <xm:sqref>BC59</xm:sqref>
        </x14:conditionalFormatting>
        <x14:conditionalFormatting xmlns:xm="http://schemas.microsoft.com/office/excel/2006/main">
          <x14:cfRule type="expression" priority="627" stopIfTrue="1" id="{F77D4A65-C3E4-4591-BACC-3AB87B33C6DB}">
            <xm:f>VLOOKUP(EA52,Data!$A$2:$C$38,3,0)</xm:f>
            <x14:dxf>
              <fill>
                <patternFill>
                  <bgColor rgb="FFFFFF00"/>
                </patternFill>
              </fill>
            </x14:dxf>
          </x14:cfRule>
          <xm:sqref>EA52:EA58</xm:sqref>
        </x14:conditionalFormatting>
        <x14:conditionalFormatting xmlns:xm="http://schemas.microsoft.com/office/excel/2006/main">
          <x14:cfRule type="expression" priority="315" stopIfTrue="1" id="{453B55A0-AA90-491D-8A06-9C780EE73F5C}">
            <xm:f>VLOOKUP(EA86,Data!$A$2:$C$38,3,0)</xm:f>
            <x14:dxf>
              <fill>
                <patternFill>
                  <bgColor rgb="FFFFFF00"/>
                </patternFill>
              </fill>
            </x14:dxf>
          </x14:cfRule>
          <xm:sqref>EA86:EA87</xm:sqref>
        </x14:conditionalFormatting>
        <x14:conditionalFormatting xmlns:xm="http://schemas.microsoft.com/office/excel/2006/main">
          <x14:cfRule type="expression" priority="8" stopIfTrue="1" id="{F9663196-D1D3-4F0A-B303-9C8754D666A4}">
            <xm:f>VLOOKUP(AC12,Data!$A$2:$C$38,3,0)</xm:f>
            <x14:dxf>
              <fill>
                <patternFill>
                  <bgColor rgb="FFFFFF00"/>
                </patternFill>
              </fill>
            </x14:dxf>
          </x14:cfRule>
          <xm:sqref>AC12:AC13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8A0A0-77D3-4034-B316-3C127DAF5D64}">
  <sheetPr>
    <tabColor rgb="FFFFFF00"/>
  </sheetPr>
  <dimension ref="A1:AM35"/>
  <sheetViews>
    <sheetView zoomScaleNormal="100" workbookViewId="0">
      <selection activeCell="P6" sqref="P6"/>
    </sheetView>
  </sheetViews>
  <sheetFormatPr defaultColWidth="8.88671875" defaultRowHeight="15.6" x14ac:dyDescent="0.3"/>
  <cols>
    <col min="1" max="1" width="8.88671875" style="127"/>
    <col min="2" max="2" width="26.6640625" style="125" bestFit="1" customWidth="1"/>
    <col min="3" max="5" width="6.6640625" style="125" customWidth="1"/>
    <col min="6" max="6" width="4.77734375" style="125" customWidth="1"/>
    <col min="7" max="7" width="2.6640625" style="125" customWidth="1"/>
    <col min="8" max="8" width="4.33203125" style="125" customWidth="1"/>
    <col min="9" max="9" width="8.88671875" style="127"/>
    <col min="10" max="10" width="26.6640625" style="125" bestFit="1" customWidth="1"/>
    <col min="11" max="12" width="6.6640625" style="125" customWidth="1"/>
    <col min="13" max="13" width="3.33203125" style="125" bestFit="1" customWidth="1"/>
    <col min="14" max="14" width="5.33203125" style="125" customWidth="1"/>
    <col min="15" max="15" width="17.6640625" style="125" customWidth="1"/>
    <col min="27" max="29" width="5.33203125" style="125" customWidth="1"/>
    <col min="30" max="30" width="5.88671875" style="125" customWidth="1"/>
    <col min="31" max="31" width="11.109375" style="125" customWidth="1"/>
    <col min="32" max="16384" width="8.88671875" style="125"/>
  </cols>
  <sheetData>
    <row r="1" spans="1:39" s="123" customFormat="1" ht="23.4" x14ac:dyDescent="0.45">
      <c r="A1" s="256" t="s">
        <v>361</v>
      </c>
      <c r="B1" s="256"/>
      <c r="C1" s="256"/>
      <c r="D1" s="256"/>
      <c r="E1" s="256"/>
      <c r="G1" s="227"/>
      <c r="H1" s="125"/>
      <c r="I1" s="256" t="s">
        <v>524</v>
      </c>
      <c r="J1" s="256"/>
      <c r="K1" s="256"/>
      <c r="L1" s="256"/>
      <c r="M1" s="256"/>
    </row>
    <row r="2" spans="1:39" ht="16.95" customHeight="1" x14ac:dyDescent="0.3">
      <c r="A2" s="107" t="s">
        <v>340</v>
      </c>
      <c r="B2" s="141" t="s">
        <v>100</v>
      </c>
      <c r="C2" s="124">
        <v>20</v>
      </c>
      <c r="D2" s="124">
        <v>14</v>
      </c>
      <c r="E2" s="124">
        <v>10</v>
      </c>
      <c r="G2" s="228"/>
      <c r="I2" s="107" t="s">
        <v>332</v>
      </c>
      <c r="J2" s="103" t="s">
        <v>303</v>
      </c>
      <c r="K2" s="124">
        <v>26</v>
      </c>
      <c r="L2" s="124">
        <v>20</v>
      </c>
      <c r="M2" s="124">
        <v>14</v>
      </c>
      <c r="AE2" s="161" t="s">
        <v>425</v>
      </c>
      <c r="AF2" s="126">
        <v>20</v>
      </c>
      <c r="AG2" s="126">
        <v>14</v>
      </c>
      <c r="AH2" s="126">
        <v>12</v>
      </c>
    </row>
    <row r="3" spans="1:39" ht="16.95" customHeight="1" x14ac:dyDescent="0.3">
      <c r="A3" s="108" t="s">
        <v>348</v>
      </c>
      <c r="B3" s="140" t="s">
        <v>312</v>
      </c>
      <c r="C3" s="157">
        <v>54</v>
      </c>
      <c r="D3" s="126">
        <v>35</v>
      </c>
      <c r="E3" s="126">
        <v>18</v>
      </c>
      <c r="G3" s="228"/>
      <c r="I3" s="108" t="s">
        <v>328</v>
      </c>
      <c r="J3" s="104" t="s">
        <v>7</v>
      </c>
      <c r="K3" s="126">
        <v>20</v>
      </c>
      <c r="L3" s="126">
        <v>14</v>
      </c>
      <c r="M3" s="126">
        <v>12</v>
      </c>
      <c r="AE3" s="161" t="s">
        <v>429</v>
      </c>
      <c r="AF3" s="126">
        <v>20</v>
      </c>
      <c r="AG3" s="157">
        <v>18</v>
      </c>
      <c r="AH3" s="126">
        <v>12</v>
      </c>
    </row>
    <row r="4" spans="1:39" ht="16.95" customHeight="1" x14ac:dyDescent="0.3">
      <c r="A4" s="108" t="s">
        <v>341</v>
      </c>
      <c r="B4" s="141" t="s">
        <v>51</v>
      </c>
      <c r="C4" s="126">
        <v>20</v>
      </c>
      <c r="D4" s="126">
        <v>14</v>
      </c>
      <c r="E4" s="126">
        <v>12</v>
      </c>
      <c r="G4" s="228"/>
      <c r="I4" s="108" t="s">
        <v>333</v>
      </c>
      <c r="J4" s="104" t="s">
        <v>301</v>
      </c>
      <c r="K4" s="126">
        <v>38</v>
      </c>
      <c r="L4" s="126">
        <v>20</v>
      </c>
      <c r="M4" s="126">
        <v>14</v>
      </c>
      <c r="AE4" s="161" t="s">
        <v>440</v>
      </c>
      <c r="AF4" s="126">
        <v>20</v>
      </c>
      <c r="AG4" s="126">
        <v>14</v>
      </c>
      <c r="AH4" s="126">
        <v>12</v>
      </c>
    </row>
    <row r="5" spans="1:39" ht="16.95" customHeight="1" x14ac:dyDescent="0.3">
      <c r="A5" s="108" t="s">
        <v>342</v>
      </c>
      <c r="B5" s="139" t="s">
        <v>65</v>
      </c>
      <c r="C5" s="126">
        <v>200</v>
      </c>
      <c r="D5" s="126">
        <v>85</v>
      </c>
      <c r="E5" s="126">
        <v>36</v>
      </c>
      <c r="G5" s="228"/>
      <c r="I5" s="108" t="s">
        <v>326</v>
      </c>
      <c r="J5" s="104" t="s">
        <v>13</v>
      </c>
      <c r="K5" s="126">
        <v>32</v>
      </c>
      <c r="L5" s="126">
        <v>20</v>
      </c>
      <c r="M5" s="126">
        <v>12</v>
      </c>
      <c r="AE5" s="161" t="s">
        <v>454</v>
      </c>
      <c r="AF5" s="157">
        <v>23</v>
      </c>
      <c r="AG5" s="126">
        <v>14</v>
      </c>
      <c r="AH5" s="126">
        <v>12</v>
      </c>
      <c r="AJ5" s="127" t="s">
        <v>362</v>
      </c>
      <c r="AK5" s="127" t="s">
        <v>363</v>
      </c>
      <c r="AL5" s="127"/>
      <c r="AM5" s="127" t="s">
        <v>386</v>
      </c>
    </row>
    <row r="6" spans="1:39" ht="16.95" customHeight="1" x14ac:dyDescent="0.3">
      <c r="A6" s="108" t="s">
        <v>343</v>
      </c>
      <c r="B6" s="141" t="s">
        <v>87</v>
      </c>
      <c r="C6" s="126">
        <v>104</v>
      </c>
      <c r="D6" s="126">
        <v>35</v>
      </c>
      <c r="E6" s="126">
        <v>18</v>
      </c>
      <c r="G6" s="228"/>
      <c r="I6" s="108" t="s">
        <v>334</v>
      </c>
      <c r="J6" s="104" t="s">
        <v>300</v>
      </c>
      <c r="K6" s="126">
        <v>80</v>
      </c>
      <c r="L6" s="126">
        <v>35</v>
      </c>
      <c r="M6" s="126">
        <v>16</v>
      </c>
      <c r="AE6" s="161" t="s">
        <v>460</v>
      </c>
      <c r="AF6" s="126">
        <v>23</v>
      </c>
      <c r="AG6" s="126">
        <v>14</v>
      </c>
      <c r="AH6" s="126">
        <v>12</v>
      </c>
      <c r="AJ6" s="127">
        <v>48</v>
      </c>
      <c r="AK6" s="126">
        <v>41</v>
      </c>
      <c r="AL6" s="126">
        <v>38</v>
      </c>
      <c r="AM6" s="126">
        <v>60</v>
      </c>
    </row>
    <row r="7" spans="1:39" ht="16.95" customHeight="1" x14ac:dyDescent="0.3">
      <c r="A7" s="108" t="s">
        <v>344</v>
      </c>
      <c r="B7" s="141" t="s">
        <v>29</v>
      </c>
      <c r="C7" s="126">
        <v>38</v>
      </c>
      <c r="D7" s="126">
        <v>23</v>
      </c>
      <c r="E7" s="126">
        <v>14</v>
      </c>
      <c r="G7" s="228"/>
      <c r="I7" s="108" t="s">
        <v>335</v>
      </c>
      <c r="J7" s="104" t="s">
        <v>302</v>
      </c>
      <c r="K7" s="126">
        <v>38</v>
      </c>
      <c r="L7" s="126">
        <v>18</v>
      </c>
      <c r="M7" s="126">
        <v>12</v>
      </c>
      <c r="AE7" s="161" t="s">
        <v>428</v>
      </c>
      <c r="AF7" s="157">
        <v>26</v>
      </c>
      <c r="AG7" s="126">
        <v>14</v>
      </c>
      <c r="AH7" s="126">
        <v>12</v>
      </c>
      <c r="AJ7" s="127">
        <v>38</v>
      </c>
      <c r="AK7" s="126">
        <v>20</v>
      </c>
      <c r="AL7" s="126">
        <v>23</v>
      </c>
      <c r="AM7" s="126">
        <v>29</v>
      </c>
    </row>
    <row r="8" spans="1:39" ht="16.95" customHeight="1" x14ac:dyDescent="0.3">
      <c r="A8" s="108" t="s">
        <v>345</v>
      </c>
      <c r="B8" s="141" t="s">
        <v>313</v>
      </c>
      <c r="C8" s="126">
        <v>38</v>
      </c>
      <c r="D8" s="126">
        <v>20</v>
      </c>
      <c r="E8" s="126">
        <v>16</v>
      </c>
      <c r="G8" s="228"/>
      <c r="I8" s="108" t="s">
        <v>339</v>
      </c>
      <c r="J8" s="104" t="s">
        <v>309</v>
      </c>
      <c r="K8" s="126">
        <v>164</v>
      </c>
      <c r="L8" s="126">
        <v>40</v>
      </c>
      <c r="M8" s="126">
        <v>20</v>
      </c>
      <c r="AE8" s="142" t="s">
        <v>455</v>
      </c>
      <c r="AF8" s="126">
        <v>29</v>
      </c>
      <c r="AG8" s="126">
        <v>20</v>
      </c>
      <c r="AH8" s="126">
        <v>14</v>
      </c>
      <c r="AJ8" s="127">
        <v>26</v>
      </c>
      <c r="AK8" s="126">
        <v>20</v>
      </c>
      <c r="AL8" s="126">
        <v>20</v>
      </c>
      <c r="AM8" s="126">
        <v>23</v>
      </c>
    </row>
    <row r="9" spans="1:39" ht="16.95" customHeight="1" x14ac:dyDescent="0.3">
      <c r="A9" s="108" t="s">
        <v>346</v>
      </c>
      <c r="B9" s="141" t="s">
        <v>36</v>
      </c>
      <c r="C9" s="126">
        <v>130</v>
      </c>
      <c r="D9" s="126">
        <v>40</v>
      </c>
      <c r="E9" s="126">
        <v>26</v>
      </c>
      <c r="G9" s="228"/>
      <c r="I9" s="108" t="s">
        <v>344</v>
      </c>
      <c r="J9" s="106" t="s">
        <v>29</v>
      </c>
      <c r="K9" s="126">
        <v>41</v>
      </c>
      <c r="L9" s="126">
        <v>23</v>
      </c>
      <c r="M9" s="126">
        <v>14</v>
      </c>
      <c r="AE9" s="162" t="s">
        <v>431</v>
      </c>
      <c r="AF9" s="126">
        <v>32</v>
      </c>
      <c r="AG9" s="126">
        <v>20</v>
      </c>
      <c r="AH9" s="126">
        <v>12</v>
      </c>
      <c r="AJ9" s="127"/>
      <c r="AK9" s="127"/>
      <c r="AL9" s="127"/>
      <c r="AM9" s="127"/>
    </row>
    <row r="10" spans="1:39" ht="16.95" customHeight="1" x14ac:dyDescent="0.3">
      <c r="A10" s="108" t="s">
        <v>347</v>
      </c>
      <c r="B10" s="141" t="s">
        <v>308</v>
      </c>
      <c r="C10" s="126">
        <v>23</v>
      </c>
      <c r="D10" s="126">
        <v>14</v>
      </c>
      <c r="E10" s="126">
        <v>12</v>
      </c>
      <c r="G10" s="228"/>
      <c r="I10" s="108" t="s">
        <v>536</v>
      </c>
      <c r="J10" s="106" t="s">
        <v>537</v>
      </c>
      <c r="K10" s="126">
        <v>20</v>
      </c>
      <c r="L10" s="126">
        <v>14</v>
      </c>
      <c r="M10" s="126">
        <v>12</v>
      </c>
      <c r="AE10" s="162" t="s">
        <v>448</v>
      </c>
      <c r="AF10" s="126">
        <v>35</v>
      </c>
      <c r="AG10" s="126">
        <v>20</v>
      </c>
      <c r="AH10" s="126">
        <v>12</v>
      </c>
      <c r="AJ10" s="126">
        <f>SUM(AJ6:AJ9)</f>
        <v>112</v>
      </c>
      <c r="AK10" s="126">
        <f>SUM(AK6:AK9)</f>
        <v>81</v>
      </c>
      <c r="AL10" s="126">
        <f>SUM(AL6:AL9)</f>
        <v>81</v>
      </c>
      <c r="AM10" s="126">
        <f>SUM(AM6:AM9)</f>
        <v>112</v>
      </c>
    </row>
    <row r="11" spans="1:39" ht="16.95" customHeight="1" x14ac:dyDescent="0.3">
      <c r="A11" s="108" t="s">
        <v>324</v>
      </c>
      <c r="B11" s="141" t="s">
        <v>201</v>
      </c>
      <c r="C11" s="126">
        <v>29</v>
      </c>
      <c r="D11" s="126">
        <v>14</v>
      </c>
      <c r="E11" s="126">
        <v>12</v>
      </c>
      <c r="G11" s="228"/>
      <c r="I11" s="108" t="s">
        <v>336</v>
      </c>
      <c r="J11" s="104" t="s">
        <v>232</v>
      </c>
      <c r="K11" s="126">
        <v>66</v>
      </c>
      <c r="L11" s="126">
        <v>35</v>
      </c>
      <c r="M11" s="126">
        <v>16</v>
      </c>
      <c r="AE11" s="162" t="s">
        <v>435</v>
      </c>
      <c r="AF11" s="126">
        <v>38</v>
      </c>
      <c r="AG11" s="126">
        <v>20</v>
      </c>
      <c r="AH11" s="126">
        <v>14</v>
      </c>
      <c r="AJ11" s="127"/>
      <c r="AK11" s="127"/>
      <c r="AL11" s="127"/>
      <c r="AM11" s="127"/>
    </row>
    <row r="12" spans="1:39" ht="16.95" customHeight="1" x14ac:dyDescent="0.3">
      <c r="A12" s="108" t="s">
        <v>325</v>
      </c>
      <c r="B12" s="141" t="s">
        <v>44</v>
      </c>
      <c r="C12" s="126">
        <v>200</v>
      </c>
      <c r="D12" s="126">
        <v>75</v>
      </c>
      <c r="E12" s="126">
        <v>29</v>
      </c>
      <c r="G12" s="228"/>
      <c r="I12" s="108" t="s">
        <v>346</v>
      </c>
      <c r="J12" s="106" t="s">
        <v>36</v>
      </c>
      <c r="K12" s="126" t="s">
        <v>518</v>
      </c>
      <c r="L12" s="126">
        <v>40</v>
      </c>
      <c r="M12" s="126">
        <v>26</v>
      </c>
      <c r="AE12" s="162" t="s">
        <v>457</v>
      </c>
      <c r="AF12" s="126">
        <v>38</v>
      </c>
      <c r="AG12" s="126">
        <v>20</v>
      </c>
      <c r="AH12" s="126">
        <v>16</v>
      </c>
      <c r="AJ12" s="127" t="s">
        <v>415</v>
      </c>
      <c r="AK12" s="127"/>
      <c r="AL12" s="127"/>
      <c r="AM12" s="127"/>
    </row>
    <row r="13" spans="1:39" ht="16.95" customHeight="1" x14ac:dyDescent="0.3">
      <c r="A13" s="108" t="s">
        <v>326</v>
      </c>
      <c r="B13" s="141" t="s">
        <v>13</v>
      </c>
      <c r="C13" s="126">
        <v>32</v>
      </c>
      <c r="D13" s="126">
        <v>20</v>
      </c>
      <c r="E13" s="126">
        <v>12</v>
      </c>
      <c r="G13" s="228"/>
      <c r="I13" s="108" t="s">
        <v>325</v>
      </c>
      <c r="J13" s="104" t="s">
        <v>44</v>
      </c>
      <c r="K13" s="126">
        <v>200</v>
      </c>
      <c r="L13" s="126">
        <v>75</v>
      </c>
      <c r="M13" s="126">
        <v>29</v>
      </c>
      <c r="AE13" s="162" t="s">
        <v>434</v>
      </c>
      <c r="AF13" s="126">
        <v>38</v>
      </c>
      <c r="AG13" s="126">
        <v>23</v>
      </c>
      <c r="AH13" s="126">
        <v>14</v>
      </c>
      <c r="AJ13" s="17">
        <v>14</v>
      </c>
      <c r="AK13" s="127"/>
      <c r="AL13" s="127"/>
      <c r="AM13" s="127"/>
    </row>
    <row r="14" spans="1:39" ht="16.95" customHeight="1" x14ac:dyDescent="0.3">
      <c r="A14" s="108" t="s">
        <v>327</v>
      </c>
      <c r="B14" s="141" t="s">
        <v>99</v>
      </c>
      <c r="C14" s="126">
        <v>44</v>
      </c>
      <c r="D14" s="126">
        <v>26</v>
      </c>
      <c r="E14" s="126">
        <v>14</v>
      </c>
      <c r="G14" s="228"/>
      <c r="I14" s="108" t="s">
        <v>337</v>
      </c>
      <c r="J14" s="104" t="s">
        <v>299</v>
      </c>
      <c r="K14" s="126">
        <v>20</v>
      </c>
      <c r="L14" s="126">
        <v>18</v>
      </c>
      <c r="M14" s="126">
        <v>12</v>
      </c>
      <c r="AE14" s="164" t="s">
        <v>461</v>
      </c>
      <c r="AF14" s="126">
        <v>44</v>
      </c>
      <c r="AG14" s="126">
        <v>26</v>
      </c>
      <c r="AH14" s="126">
        <v>14</v>
      </c>
      <c r="AJ14" s="17">
        <v>18</v>
      </c>
      <c r="AK14" s="127"/>
      <c r="AL14" s="127"/>
      <c r="AM14" s="127"/>
    </row>
    <row r="15" spans="1:39" ht="16.95" customHeight="1" x14ac:dyDescent="0.3">
      <c r="A15" s="108" t="s">
        <v>328</v>
      </c>
      <c r="B15" s="139" t="s">
        <v>7</v>
      </c>
      <c r="C15" s="126">
        <v>23</v>
      </c>
      <c r="D15" s="126">
        <v>14</v>
      </c>
      <c r="E15" s="126">
        <v>12</v>
      </c>
      <c r="G15" s="228"/>
      <c r="I15" s="108" t="s">
        <v>338</v>
      </c>
      <c r="J15" s="104" t="s">
        <v>298</v>
      </c>
      <c r="K15" s="126">
        <v>48</v>
      </c>
      <c r="L15" s="126">
        <v>26</v>
      </c>
      <c r="M15" s="126">
        <v>16</v>
      </c>
      <c r="AE15" s="164" t="s">
        <v>424</v>
      </c>
      <c r="AF15" s="157">
        <v>48</v>
      </c>
      <c r="AG15" s="126">
        <v>18</v>
      </c>
      <c r="AH15" s="126">
        <v>12</v>
      </c>
      <c r="AJ15" s="17">
        <v>30</v>
      </c>
      <c r="AK15" s="127"/>
      <c r="AL15" s="127"/>
      <c r="AM15" s="127"/>
    </row>
    <row r="16" spans="1:39" ht="16.95" customHeight="1" x14ac:dyDescent="0.3">
      <c r="A16" s="108" t="s">
        <v>329</v>
      </c>
      <c r="B16" s="139" t="s">
        <v>200</v>
      </c>
      <c r="C16" s="126">
        <v>35</v>
      </c>
      <c r="D16" s="126">
        <v>20</v>
      </c>
      <c r="E16" s="126">
        <v>12</v>
      </c>
      <c r="G16" s="228"/>
      <c r="I16" s="108" t="s">
        <v>329</v>
      </c>
      <c r="J16" s="104" t="s">
        <v>200</v>
      </c>
      <c r="K16" s="126">
        <v>35</v>
      </c>
      <c r="L16" s="126">
        <v>20</v>
      </c>
      <c r="M16" s="126">
        <v>12</v>
      </c>
      <c r="AE16" s="164" t="s">
        <v>436</v>
      </c>
      <c r="AF16" s="126">
        <v>48</v>
      </c>
      <c r="AG16" s="126">
        <v>26</v>
      </c>
      <c r="AH16" s="126">
        <v>16</v>
      </c>
    </row>
    <row r="17" spans="1:34" ht="16.95" customHeight="1" x14ac:dyDescent="0.3">
      <c r="A17" s="108" t="s">
        <v>330</v>
      </c>
      <c r="B17" s="139" t="s">
        <v>278</v>
      </c>
      <c r="C17" s="157">
        <v>104</v>
      </c>
      <c r="D17" s="126">
        <v>35</v>
      </c>
      <c r="E17" s="126">
        <v>20</v>
      </c>
      <c r="G17" s="228"/>
      <c r="I17" s="108" t="s">
        <v>331</v>
      </c>
      <c r="J17" s="104" t="s">
        <v>269</v>
      </c>
      <c r="K17" s="126">
        <v>66</v>
      </c>
      <c r="L17" s="126">
        <v>40</v>
      </c>
      <c r="M17" s="126">
        <v>23</v>
      </c>
      <c r="AE17" s="164" t="s">
        <v>437</v>
      </c>
      <c r="AF17" s="126">
        <v>60</v>
      </c>
      <c r="AG17" s="126">
        <v>35</v>
      </c>
      <c r="AH17" s="126">
        <v>18</v>
      </c>
    </row>
    <row r="18" spans="1:34" ht="16.95" customHeight="1" x14ac:dyDescent="0.3">
      <c r="A18" s="108" t="s">
        <v>331</v>
      </c>
      <c r="B18" s="139" t="s">
        <v>269</v>
      </c>
      <c r="C18" s="126">
        <v>66</v>
      </c>
      <c r="D18" s="126">
        <v>40</v>
      </c>
      <c r="E18" s="157">
        <v>20</v>
      </c>
      <c r="G18" s="228"/>
      <c r="I18" s="108" t="s">
        <v>324</v>
      </c>
      <c r="J18" s="104" t="s">
        <v>201</v>
      </c>
      <c r="K18" s="126">
        <v>23</v>
      </c>
      <c r="L18" s="126">
        <v>14</v>
      </c>
      <c r="M18" s="126">
        <v>12</v>
      </c>
      <c r="AE18" s="164" t="s">
        <v>423</v>
      </c>
      <c r="AF18" s="126">
        <v>66</v>
      </c>
      <c r="AG18" s="126">
        <v>35</v>
      </c>
      <c r="AH18" s="126">
        <v>16</v>
      </c>
    </row>
    <row r="19" spans="1:34" ht="16.95" customHeight="1" x14ac:dyDescent="0.3">
      <c r="A19" s="108" t="s">
        <v>332</v>
      </c>
      <c r="B19" s="141" t="s">
        <v>303</v>
      </c>
      <c r="C19" s="157">
        <v>26</v>
      </c>
      <c r="D19" s="126">
        <v>20</v>
      </c>
      <c r="E19" s="126">
        <v>14</v>
      </c>
      <c r="G19" s="228"/>
      <c r="I19" s="108" t="s">
        <v>341</v>
      </c>
      <c r="J19" s="104" t="s">
        <v>51</v>
      </c>
      <c r="K19" s="126">
        <v>20</v>
      </c>
      <c r="L19" s="126">
        <v>14</v>
      </c>
      <c r="M19" s="126">
        <v>12</v>
      </c>
      <c r="AE19" s="164" t="s">
        <v>439</v>
      </c>
      <c r="AF19" s="126">
        <v>66</v>
      </c>
      <c r="AG19" s="126">
        <v>40</v>
      </c>
      <c r="AH19" s="126">
        <v>23</v>
      </c>
    </row>
    <row r="20" spans="1:34" ht="16.95" customHeight="1" x14ac:dyDescent="0.3">
      <c r="A20" s="108" t="s">
        <v>333</v>
      </c>
      <c r="B20" s="139" t="s">
        <v>301</v>
      </c>
      <c r="C20" s="157">
        <v>38</v>
      </c>
      <c r="D20" s="126">
        <v>20</v>
      </c>
      <c r="E20" s="126">
        <v>14</v>
      </c>
      <c r="G20" s="228"/>
      <c r="I20" s="108" t="s">
        <v>347</v>
      </c>
      <c r="J20" s="104" t="s">
        <v>308</v>
      </c>
      <c r="K20" s="126">
        <v>23</v>
      </c>
      <c r="L20" s="126">
        <v>14</v>
      </c>
      <c r="M20" s="126">
        <v>12</v>
      </c>
      <c r="AE20" s="164" t="s">
        <v>422</v>
      </c>
      <c r="AF20" s="126">
        <v>80</v>
      </c>
      <c r="AG20" s="126">
        <v>35</v>
      </c>
      <c r="AH20" s="126">
        <v>20</v>
      </c>
    </row>
    <row r="21" spans="1:34" ht="16.95" customHeight="1" x14ac:dyDescent="0.3">
      <c r="A21" s="108" t="s">
        <v>334</v>
      </c>
      <c r="B21" s="139" t="s">
        <v>300</v>
      </c>
      <c r="C21" s="126">
        <v>80</v>
      </c>
      <c r="D21" s="126">
        <v>35</v>
      </c>
      <c r="E21" s="126">
        <v>20</v>
      </c>
      <c r="G21" s="228"/>
      <c r="I21" s="108" t="s">
        <v>345</v>
      </c>
      <c r="J21" s="104" t="s">
        <v>313</v>
      </c>
      <c r="K21" s="126">
        <v>38</v>
      </c>
      <c r="L21" s="126">
        <v>20</v>
      </c>
      <c r="M21" s="126">
        <v>16</v>
      </c>
      <c r="AE21" s="163" t="s">
        <v>430</v>
      </c>
      <c r="AF21" s="157">
        <v>104</v>
      </c>
      <c r="AG21" s="126">
        <v>35</v>
      </c>
      <c r="AH21" s="126">
        <v>18</v>
      </c>
    </row>
    <row r="22" spans="1:34" ht="16.95" customHeight="1" x14ac:dyDescent="0.3">
      <c r="A22" s="108" t="s">
        <v>335</v>
      </c>
      <c r="B22" s="139" t="s">
        <v>302</v>
      </c>
      <c r="C22" s="157">
        <v>44</v>
      </c>
      <c r="D22" s="126">
        <v>18</v>
      </c>
      <c r="E22" s="126">
        <v>12</v>
      </c>
      <c r="G22" s="228"/>
      <c r="I22" s="108" t="s">
        <v>348</v>
      </c>
      <c r="J22" s="105" t="s">
        <v>312</v>
      </c>
      <c r="K22" s="126">
        <v>60</v>
      </c>
      <c r="L22" s="126">
        <v>35</v>
      </c>
      <c r="M22" s="126">
        <v>18</v>
      </c>
      <c r="AE22" s="163" t="s">
        <v>456</v>
      </c>
      <c r="AF22" s="157">
        <v>104</v>
      </c>
      <c r="AG22" s="126">
        <v>35</v>
      </c>
      <c r="AH22" s="126">
        <v>20</v>
      </c>
    </row>
    <row r="23" spans="1:34" ht="16.95" customHeight="1" x14ac:dyDescent="0.3">
      <c r="A23" s="108" t="s">
        <v>336</v>
      </c>
      <c r="B23" s="139" t="s">
        <v>232</v>
      </c>
      <c r="C23" s="126">
        <v>66</v>
      </c>
      <c r="D23" s="126">
        <v>35</v>
      </c>
      <c r="E23" s="126">
        <v>16</v>
      </c>
      <c r="G23" s="228"/>
      <c r="I23" s="108" t="s">
        <v>327</v>
      </c>
      <c r="J23" s="104" t="s">
        <v>99</v>
      </c>
      <c r="K23" s="126">
        <v>41</v>
      </c>
      <c r="L23" s="126">
        <v>26</v>
      </c>
      <c r="M23" s="126">
        <v>12</v>
      </c>
      <c r="AE23" s="163" t="s">
        <v>426</v>
      </c>
      <c r="AF23" s="157">
        <v>130</v>
      </c>
      <c r="AG23" s="126">
        <v>40</v>
      </c>
      <c r="AH23" s="126">
        <v>26</v>
      </c>
    </row>
    <row r="24" spans="1:34" ht="16.95" customHeight="1" x14ac:dyDescent="0.3">
      <c r="A24" s="108" t="s">
        <v>337</v>
      </c>
      <c r="B24" s="139" t="s">
        <v>299</v>
      </c>
      <c r="C24" s="126">
        <v>20</v>
      </c>
      <c r="D24" s="126">
        <v>18</v>
      </c>
      <c r="E24" s="126">
        <v>12</v>
      </c>
      <c r="G24" s="228"/>
      <c r="I24" s="108" t="s">
        <v>340</v>
      </c>
      <c r="J24" s="104" t="s">
        <v>100</v>
      </c>
      <c r="K24" s="126">
        <v>20</v>
      </c>
      <c r="L24" s="126">
        <v>14</v>
      </c>
      <c r="M24" s="126">
        <v>12</v>
      </c>
      <c r="AE24" s="163" t="s">
        <v>438</v>
      </c>
      <c r="AF24" s="126">
        <v>180</v>
      </c>
      <c r="AG24" s="126">
        <v>40</v>
      </c>
      <c r="AH24" s="126">
        <v>20</v>
      </c>
    </row>
    <row r="25" spans="1:34" ht="16.95" customHeight="1" x14ac:dyDescent="0.3">
      <c r="A25" s="108" t="s">
        <v>338</v>
      </c>
      <c r="B25" s="139" t="s">
        <v>298</v>
      </c>
      <c r="C25" s="157">
        <v>44</v>
      </c>
      <c r="D25" s="126">
        <v>26</v>
      </c>
      <c r="E25" s="126">
        <v>16</v>
      </c>
      <c r="G25" s="228"/>
      <c r="I25" s="108" t="s">
        <v>342</v>
      </c>
      <c r="J25" s="106" t="s">
        <v>65</v>
      </c>
      <c r="K25" s="126" t="s">
        <v>394</v>
      </c>
      <c r="L25" s="126">
        <v>85</v>
      </c>
      <c r="M25" s="126">
        <v>36</v>
      </c>
      <c r="AE25" s="163"/>
      <c r="AF25" s="126"/>
      <c r="AG25" s="126"/>
      <c r="AH25" s="126"/>
    </row>
    <row r="26" spans="1:34" ht="16.95" customHeight="1" x14ac:dyDescent="0.3">
      <c r="A26" s="108" t="s">
        <v>339</v>
      </c>
      <c r="B26" s="139" t="s">
        <v>309</v>
      </c>
      <c r="C26" s="157">
        <v>164</v>
      </c>
      <c r="D26" s="126">
        <v>40</v>
      </c>
      <c r="E26" s="126">
        <v>20</v>
      </c>
      <c r="G26" s="228"/>
      <c r="I26" s="108" t="s">
        <v>330</v>
      </c>
      <c r="J26" s="105" t="s">
        <v>278</v>
      </c>
      <c r="K26" s="126">
        <v>104</v>
      </c>
      <c r="L26" s="126">
        <v>35</v>
      </c>
      <c r="M26" s="126">
        <v>18</v>
      </c>
      <c r="AE26" s="163" t="s">
        <v>458</v>
      </c>
      <c r="AF26" s="126">
        <v>200</v>
      </c>
      <c r="AG26" s="126">
        <v>75</v>
      </c>
      <c r="AH26" s="126">
        <v>29</v>
      </c>
    </row>
    <row r="27" spans="1:34" ht="16.95" customHeight="1" x14ac:dyDescent="0.3">
      <c r="A27" s="108" t="s">
        <v>536</v>
      </c>
      <c r="B27" s="139" t="s">
        <v>537</v>
      </c>
      <c r="C27" s="157">
        <v>20</v>
      </c>
      <c r="D27" s="126">
        <v>14</v>
      </c>
      <c r="E27" s="126">
        <v>12</v>
      </c>
      <c r="G27" s="228"/>
      <c r="I27" s="108" t="s">
        <v>343</v>
      </c>
      <c r="J27" s="104" t="s">
        <v>87</v>
      </c>
      <c r="K27" s="126">
        <v>92</v>
      </c>
      <c r="L27" s="126">
        <v>35</v>
      </c>
      <c r="M27" s="126">
        <v>18</v>
      </c>
      <c r="AE27" s="163" t="s">
        <v>459</v>
      </c>
      <c r="AF27" s="157">
        <v>200</v>
      </c>
      <c r="AG27" s="126">
        <v>85</v>
      </c>
      <c r="AH27" s="126">
        <v>36</v>
      </c>
    </row>
    <row r="29" spans="1:34" x14ac:dyDescent="0.3">
      <c r="A29" s="66" t="s">
        <v>364</v>
      </c>
    </row>
    <row r="30" spans="1:34" s="66" customFormat="1" ht="14.4" x14ac:dyDescent="0.3">
      <c r="A30" s="66" t="s">
        <v>215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  <c r="M30" s="77"/>
      <c r="N30" s="77"/>
      <c r="O30" s="77"/>
      <c r="AA30" s="77"/>
      <c r="AB30" s="77"/>
      <c r="AC30" s="77"/>
      <c r="AD30" s="77"/>
      <c r="AE30" s="77"/>
    </row>
    <row r="31" spans="1:34" s="66" customFormat="1" ht="14.4" x14ac:dyDescent="0.3">
      <c r="A31" s="66" t="s">
        <v>216</v>
      </c>
      <c r="C31" s="77"/>
      <c r="D31" s="77"/>
      <c r="E31" s="77"/>
      <c r="F31" s="77"/>
      <c r="G31" s="77"/>
      <c r="H31" s="77"/>
      <c r="I31" s="77"/>
      <c r="J31" s="77"/>
      <c r="K31" s="77"/>
      <c r="L31" s="77"/>
      <c r="M31" s="77"/>
      <c r="N31" s="77"/>
      <c r="O31" s="77"/>
      <c r="AA31" s="77"/>
      <c r="AB31" s="77"/>
      <c r="AC31" s="77"/>
      <c r="AD31" s="77"/>
      <c r="AE31" s="77"/>
    </row>
    <row r="32" spans="1:34" s="66" customFormat="1" ht="14.4" x14ac:dyDescent="0.3">
      <c r="A32" s="66" t="s">
        <v>470</v>
      </c>
      <c r="B32" s="66" t="s">
        <v>471</v>
      </c>
    </row>
    <row r="33" spans="1:2" s="66" customFormat="1" ht="14.4" x14ac:dyDescent="0.3">
      <c r="A33" s="66" t="s">
        <v>472</v>
      </c>
      <c r="B33" s="66" t="s">
        <v>473</v>
      </c>
    </row>
    <row r="34" spans="1:2" x14ac:dyDescent="0.3">
      <c r="B34" s="66"/>
    </row>
    <row r="35" spans="1:2" x14ac:dyDescent="0.3">
      <c r="B35" s="66"/>
    </row>
  </sheetData>
  <sortState xmlns:xlrd2="http://schemas.microsoft.com/office/spreadsheetml/2017/richdata2" ref="I2:M27">
    <sortCondition ref="J2:J27"/>
  </sortState>
  <mergeCells count="2">
    <mergeCell ref="A1:E1"/>
    <mergeCell ref="I1:M1"/>
  </mergeCells>
  <phoneticPr fontId="35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</sheetPr>
  <dimension ref="A1:AE54"/>
  <sheetViews>
    <sheetView zoomScale="85" zoomScaleNormal="85" workbookViewId="0">
      <pane xSplit="1" topLeftCell="B1" activePane="topRight" state="frozen"/>
      <selection pane="topRight" activeCell="K14" sqref="K14"/>
    </sheetView>
  </sheetViews>
  <sheetFormatPr defaultRowHeight="15.6" x14ac:dyDescent="0.3"/>
  <cols>
    <col min="1" max="1" width="26" style="74" customWidth="1"/>
    <col min="2" max="4" width="10.33203125" style="17" customWidth="1"/>
    <col min="5" max="5" width="10.33203125" style="17" hidden="1" customWidth="1"/>
    <col min="6" max="6" width="10.6640625" style="17" bestFit="1" customWidth="1"/>
    <col min="7" max="7" width="10.33203125" style="17" hidden="1" customWidth="1"/>
    <col min="8" max="8" width="10.44140625" style="17" bestFit="1" customWidth="1"/>
    <col min="9" max="10" width="10.33203125" style="17" hidden="1" customWidth="1"/>
    <col min="11" max="11" width="10.6640625" style="17" bestFit="1" customWidth="1"/>
    <col min="12" max="12" width="10.44140625" style="17" customWidth="1"/>
    <col min="13" max="13" width="10.44140625" style="17" hidden="1" customWidth="1"/>
    <col min="14" max="14" width="10.33203125" style="17" hidden="1" customWidth="1"/>
    <col min="15" max="15" width="10.44140625" style="17" bestFit="1" customWidth="1"/>
    <col min="16" max="16" width="10.33203125" style="17" hidden="1" customWidth="1"/>
    <col min="17" max="18" width="10.33203125" style="17" customWidth="1"/>
    <col min="19" max="20" width="10.33203125" style="17" hidden="1" customWidth="1"/>
    <col min="21" max="21" width="10.6640625" style="17" bestFit="1" customWidth="1"/>
    <col min="22" max="22" width="10.33203125" style="17" customWidth="1"/>
    <col min="24" max="24" width="9.77734375" customWidth="1"/>
    <col min="26" max="26" width="9.21875" style="136" bestFit="1" customWidth="1"/>
    <col min="27" max="27" width="9.5546875" bestFit="1" customWidth="1"/>
    <col min="31" max="31" width="8.88671875" style="17"/>
  </cols>
  <sheetData>
    <row r="1" spans="1:31" s="18" customFormat="1" ht="18" x14ac:dyDescent="0.3">
      <c r="A1" s="69"/>
      <c r="B1" s="129" t="s">
        <v>353</v>
      </c>
      <c r="C1" s="129" t="s">
        <v>384</v>
      </c>
      <c r="D1" s="115" t="s">
        <v>282</v>
      </c>
      <c r="E1" s="115" t="s">
        <v>280</v>
      </c>
      <c r="F1" s="115" t="s">
        <v>281</v>
      </c>
      <c r="G1" s="116" t="s">
        <v>352</v>
      </c>
      <c r="H1" s="115" t="s">
        <v>323</v>
      </c>
      <c r="I1" s="115" t="s">
        <v>202</v>
      </c>
      <c r="J1" s="115" t="s">
        <v>349</v>
      </c>
      <c r="K1" s="116" t="s">
        <v>358</v>
      </c>
      <c r="L1" s="129" t="s">
        <v>359</v>
      </c>
      <c r="M1" s="116" t="s">
        <v>387</v>
      </c>
      <c r="N1" s="115" t="s">
        <v>283</v>
      </c>
      <c r="O1" s="116" t="s">
        <v>354</v>
      </c>
      <c r="P1" s="116" t="s">
        <v>350</v>
      </c>
      <c r="Q1" s="129" t="s">
        <v>441</v>
      </c>
      <c r="R1" s="129" t="s">
        <v>385</v>
      </c>
      <c r="S1" s="116" t="s">
        <v>355</v>
      </c>
      <c r="T1" s="116" t="s">
        <v>351</v>
      </c>
      <c r="U1" s="129" t="s">
        <v>356</v>
      </c>
      <c r="V1" s="90" t="s">
        <v>203</v>
      </c>
      <c r="Y1" s="257" t="s">
        <v>449</v>
      </c>
      <c r="Z1" s="257"/>
      <c r="AA1" s="257"/>
      <c r="AB1" s="257"/>
      <c r="AE1" s="231"/>
    </row>
    <row r="2" spans="1:31" x14ac:dyDescent="0.3">
      <c r="A2" s="70" t="str">
        <f>Ledenlijst!J2</f>
        <v>Arjan Ben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 t="s">
        <v>204</v>
      </c>
      <c r="N2" s="85"/>
      <c r="P2" s="85"/>
      <c r="Q2" s="85"/>
      <c r="R2" s="85"/>
      <c r="S2" s="85"/>
      <c r="T2" s="85"/>
      <c r="U2" s="85"/>
      <c r="V2" s="90" t="s">
        <v>421</v>
      </c>
    </row>
    <row r="3" spans="1:31" x14ac:dyDescent="0.3">
      <c r="A3" s="70" t="str">
        <f>Ledenlijst!J3</f>
        <v>Breugelmans André</v>
      </c>
      <c r="B3" s="85"/>
      <c r="C3" s="85"/>
      <c r="D3" s="85"/>
      <c r="E3" s="85"/>
      <c r="F3" s="85" t="s">
        <v>204</v>
      </c>
      <c r="G3" s="85"/>
      <c r="H3" s="85"/>
      <c r="I3" s="85"/>
      <c r="J3" s="85"/>
      <c r="K3" s="85"/>
      <c r="L3" s="85"/>
      <c r="M3" s="85"/>
      <c r="N3" s="85"/>
      <c r="O3" s="85" t="s">
        <v>203</v>
      </c>
      <c r="P3" s="85"/>
      <c r="Q3" s="85" t="s">
        <v>204</v>
      </c>
      <c r="R3" s="85"/>
      <c r="S3" s="90" t="s">
        <v>205</v>
      </c>
      <c r="T3" s="85"/>
      <c r="U3" s="85"/>
      <c r="V3" s="90" t="s">
        <v>205</v>
      </c>
      <c r="AA3" s="138" t="s">
        <v>450</v>
      </c>
      <c r="AB3" s="138" t="s">
        <v>451</v>
      </c>
      <c r="AC3" s="138" t="s">
        <v>452</v>
      </c>
      <c r="AD3" s="138" t="s">
        <v>453</v>
      </c>
    </row>
    <row r="4" spans="1:31" ht="18" x14ac:dyDescent="0.3">
      <c r="A4" s="70" t="str">
        <f>Ledenlijst!J4</f>
        <v>De Laat Johan</v>
      </c>
      <c r="B4" s="85"/>
      <c r="C4" s="85"/>
      <c r="D4" s="85"/>
      <c r="E4" s="85"/>
      <c r="F4" s="85"/>
      <c r="G4" s="85"/>
      <c r="H4" s="85"/>
      <c r="I4" s="85"/>
      <c r="J4" s="85"/>
      <c r="K4" s="71"/>
      <c r="L4" s="90" t="s">
        <v>203</v>
      </c>
      <c r="M4" s="85"/>
      <c r="N4" s="85"/>
      <c r="O4" s="71"/>
      <c r="P4" s="85"/>
      <c r="Q4" s="85"/>
      <c r="R4" s="134" t="s">
        <v>420</v>
      </c>
      <c r="S4" s="85"/>
      <c r="T4" s="85"/>
      <c r="U4" s="85" t="s">
        <v>203</v>
      </c>
      <c r="X4" s="129" t="s">
        <v>353</v>
      </c>
      <c r="Y4" s="149" t="s">
        <v>203</v>
      </c>
      <c r="Z4" s="144">
        <v>45713</v>
      </c>
      <c r="AA4" s="145" t="s">
        <v>426</v>
      </c>
      <c r="AB4" s="145" t="s">
        <v>427</v>
      </c>
      <c r="AC4" s="145" t="s">
        <v>428</v>
      </c>
      <c r="AD4" s="138" t="s">
        <v>429</v>
      </c>
    </row>
    <row r="5" spans="1:31" x14ac:dyDescent="0.3">
      <c r="A5" s="70" t="str">
        <f>Ledenlijst!J5</f>
        <v>Deelkens Eddy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 t="s">
        <v>203</v>
      </c>
      <c r="P5" s="85"/>
      <c r="Q5" s="85" t="s">
        <v>204</v>
      </c>
      <c r="R5" s="85"/>
      <c r="S5" s="85"/>
      <c r="T5" s="85"/>
      <c r="U5" s="86"/>
      <c r="V5" s="134" t="s">
        <v>462</v>
      </c>
      <c r="Y5" s="151" t="s">
        <v>204</v>
      </c>
      <c r="Z5" s="144">
        <v>45691</v>
      </c>
      <c r="AA5" s="138" t="s">
        <v>422</v>
      </c>
      <c r="AB5" s="138" t="s">
        <v>423</v>
      </c>
      <c r="AC5" s="138" t="s">
        <v>424</v>
      </c>
      <c r="AD5" s="138" t="s">
        <v>425</v>
      </c>
    </row>
    <row r="6" spans="1:31" x14ac:dyDescent="0.3">
      <c r="A6" s="70" t="str">
        <f>Ledenlijst!J6</f>
        <v>Hamblok Henri</v>
      </c>
      <c r="B6" s="85" t="s">
        <v>204</v>
      </c>
      <c r="C6" s="85"/>
      <c r="D6" s="85"/>
      <c r="E6" s="85"/>
      <c r="F6" s="85" t="s">
        <v>203</v>
      </c>
      <c r="G6" s="85"/>
      <c r="H6" s="85"/>
      <c r="I6" s="85"/>
      <c r="J6" s="85"/>
      <c r="L6" s="85"/>
      <c r="M6" s="85"/>
      <c r="N6" s="85"/>
      <c r="O6" s="85"/>
      <c r="P6" s="85"/>
      <c r="Q6" s="85"/>
      <c r="R6" s="90" t="s">
        <v>204</v>
      </c>
      <c r="S6" s="85"/>
      <c r="T6" s="85"/>
      <c r="U6" s="87"/>
      <c r="V6" s="134" t="s">
        <v>420</v>
      </c>
    </row>
    <row r="7" spans="1:31" ht="18" x14ac:dyDescent="0.3">
      <c r="A7" s="70" t="str">
        <f>Ledenlijst!J7</f>
        <v>Kayar Mehmet</v>
      </c>
      <c r="B7" s="85" t="s">
        <v>204</v>
      </c>
      <c r="C7" s="85"/>
      <c r="D7" s="85"/>
      <c r="E7" s="85"/>
      <c r="F7" s="85" t="s">
        <v>203</v>
      </c>
      <c r="G7" s="85"/>
      <c r="H7" s="85"/>
      <c r="I7" s="85"/>
      <c r="J7" s="85"/>
      <c r="K7" s="85" t="s">
        <v>204</v>
      </c>
      <c r="L7" s="85"/>
      <c r="M7" s="90" t="s">
        <v>203</v>
      </c>
      <c r="N7" s="85"/>
      <c r="O7" s="85" t="s">
        <v>205</v>
      </c>
      <c r="P7" s="85"/>
      <c r="Q7" s="85"/>
      <c r="R7" s="90" t="s">
        <v>204</v>
      </c>
      <c r="S7" s="85"/>
      <c r="T7" s="85"/>
      <c r="U7" s="85"/>
      <c r="X7" s="129" t="s">
        <v>384</v>
      </c>
      <c r="Y7" s="152" t="s">
        <v>420</v>
      </c>
      <c r="Z7" s="132">
        <v>45720</v>
      </c>
      <c r="AA7" s="145" t="s">
        <v>426</v>
      </c>
      <c r="AB7" s="145" t="s">
        <v>427</v>
      </c>
      <c r="AC7" s="145" t="s">
        <v>428</v>
      </c>
      <c r="AE7" s="231" t="s">
        <v>383</v>
      </c>
    </row>
    <row r="8" spans="1:31" x14ac:dyDescent="0.3">
      <c r="A8" s="70" t="str">
        <f>Ledenlijst!J8</f>
        <v>Kemps Freddy</v>
      </c>
      <c r="B8" s="85"/>
      <c r="C8" s="85"/>
      <c r="D8" s="85"/>
      <c r="E8" s="85"/>
      <c r="F8" s="85"/>
      <c r="G8" s="85"/>
      <c r="H8" s="85"/>
      <c r="I8" s="85"/>
      <c r="J8" s="85"/>
      <c r="L8" s="90" t="s">
        <v>203</v>
      </c>
      <c r="M8" s="85"/>
      <c r="N8" s="85"/>
      <c r="O8" s="85"/>
      <c r="P8" s="85"/>
      <c r="Q8" s="85"/>
      <c r="R8" s="85"/>
      <c r="S8" s="85"/>
      <c r="T8" s="85"/>
      <c r="U8" s="85"/>
      <c r="V8" s="90" t="s">
        <v>463</v>
      </c>
      <c r="Y8" s="153" t="s">
        <v>462</v>
      </c>
      <c r="Z8" s="144">
        <v>45719</v>
      </c>
      <c r="AA8" s="146" t="s">
        <v>437</v>
      </c>
      <c r="AB8" s="138" t="s">
        <v>448</v>
      </c>
      <c r="AC8" s="138" t="s">
        <v>440</v>
      </c>
      <c r="AE8" s="231" t="s">
        <v>382</v>
      </c>
    </row>
    <row r="9" spans="1:31" x14ac:dyDescent="0.3">
      <c r="A9" s="70" t="str">
        <f>Ledenlijst!J9</f>
        <v>Kuyken Leo</v>
      </c>
      <c r="B9" s="85"/>
      <c r="C9" s="85"/>
      <c r="D9" s="85"/>
      <c r="E9" s="85"/>
      <c r="F9" s="85"/>
      <c r="G9" s="85"/>
      <c r="H9" s="85"/>
      <c r="I9" s="85"/>
      <c r="J9" s="85"/>
      <c r="K9" s="85" t="s">
        <v>203</v>
      </c>
      <c r="L9" s="85"/>
      <c r="M9" s="85"/>
      <c r="N9" s="85"/>
      <c r="O9" s="71"/>
      <c r="P9" s="85"/>
      <c r="Q9" s="85"/>
      <c r="R9" s="134" t="s">
        <v>420</v>
      </c>
      <c r="S9" s="85"/>
      <c r="T9" s="85"/>
      <c r="U9" s="85"/>
      <c r="V9" s="90" t="s">
        <v>464</v>
      </c>
    </row>
    <row r="10" spans="1:31" ht="18" x14ac:dyDescent="0.3">
      <c r="A10" s="70" t="str">
        <f>Ledenlijst!J10</f>
        <v>Leuse Dieter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71"/>
      <c r="P10" s="85"/>
      <c r="Q10" s="85"/>
      <c r="R10" s="134"/>
      <c r="S10" s="85"/>
      <c r="T10" s="85"/>
      <c r="U10" s="85"/>
      <c r="V10" s="90" t="s">
        <v>467</v>
      </c>
      <c r="X10" s="129" t="s">
        <v>359</v>
      </c>
      <c r="Y10" s="149" t="s">
        <v>203</v>
      </c>
      <c r="Z10" s="146">
        <v>45705</v>
      </c>
      <c r="AA10" s="146" t="s">
        <v>438</v>
      </c>
      <c r="AB10" s="138" t="s">
        <v>439</v>
      </c>
      <c r="AC10" s="138" t="s">
        <v>423</v>
      </c>
      <c r="AD10" s="138" t="s">
        <v>435</v>
      </c>
    </row>
    <row r="11" spans="1:31" x14ac:dyDescent="0.3">
      <c r="A11" s="70" t="str">
        <f>Ledenlijst!J11</f>
        <v>Lodewijks Ferdinand</v>
      </c>
      <c r="B11" s="85" t="s">
        <v>204</v>
      </c>
      <c r="C11" s="85"/>
      <c r="D11" s="85"/>
      <c r="E11" s="85"/>
      <c r="F11" s="85"/>
      <c r="G11" s="85"/>
      <c r="H11" s="85"/>
      <c r="I11" s="85"/>
      <c r="J11" s="85"/>
      <c r="K11" s="85"/>
      <c r="L11" s="71" t="s">
        <v>203</v>
      </c>
      <c r="M11" s="85" t="s">
        <v>204</v>
      </c>
      <c r="N11" s="85"/>
      <c r="O11" s="85" t="s">
        <v>204</v>
      </c>
      <c r="P11" s="85"/>
      <c r="Q11" s="85"/>
      <c r="R11" s="90" t="s">
        <v>203</v>
      </c>
      <c r="S11" s="85"/>
      <c r="T11" s="85"/>
      <c r="U11" s="85"/>
      <c r="Y11" s="151" t="s">
        <v>204</v>
      </c>
      <c r="Z11" s="148">
        <v>45742</v>
      </c>
      <c r="AA11" s="146" t="s">
        <v>437</v>
      </c>
      <c r="AB11" s="145" t="s">
        <v>427</v>
      </c>
      <c r="AC11" s="145" t="s">
        <v>428</v>
      </c>
      <c r="AD11" s="138" t="s">
        <v>440</v>
      </c>
      <c r="AE11" s="75">
        <v>45742</v>
      </c>
    </row>
    <row r="12" spans="1:31" x14ac:dyDescent="0.3">
      <c r="A12" s="70" t="str">
        <f>Ledenlijst!J12</f>
        <v>Loots Ludo</v>
      </c>
      <c r="B12" s="85" t="s">
        <v>203</v>
      </c>
      <c r="C12" s="90" t="s">
        <v>203</v>
      </c>
      <c r="D12" s="85" t="s">
        <v>203</v>
      </c>
      <c r="E12" s="85"/>
      <c r="F12" s="85" t="s">
        <v>204</v>
      </c>
      <c r="G12" s="85"/>
      <c r="H12" s="85" t="s">
        <v>204</v>
      </c>
      <c r="I12" s="85"/>
      <c r="J12" s="85"/>
      <c r="K12" s="85"/>
      <c r="L12" s="85"/>
      <c r="M12" s="85"/>
      <c r="N12" s="85"/>
      <c r="O12" s="85"/>
      <c r="P12" s="85"/>
      <c r="Q12" s="90" t="s">
        <v>203</v>
      </c>
      <c r="R12" s="85"/>
      <c r="S12" s="90" t="s">
        <v>204</v>
      </c>
      <c r="T12" s="85"/>
      <c r="U12" s="85"/>
    </row>
    <row r="13" spans="1:31" ht="15.6" customHeight="1" x14ac:dyDescent="0.3">
      <c r="A13" s="70" t="str">
        <f>Ledenlijst!J13</f>
        <v>Mandiau Luc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  <c r="V13" s="90" t="s">
        <v>466</v>
      </c>
      <c r="X13" s="129" t="s">
        <v>442</v>
      </c>
      <c r="Y13" s="149" t="s">
        <v>203</v>
      </c>
      <c r="Z13" s="148">
        <v>45715</v>
      </c>
      <c r="AA13" s="145" t="s">
        <v>426</v>
      </c>
      <c r="AB13" s="145" t="s">
        <v>427</v>
      </c>
      <c r="AC13" s="145" t="s">
        <v>428</v>
      </c>
    </row>
    <row r="14" spans="1:31" ht="15.6" customHeight="1" x14ac:dyDescent="0.3">
      <c r="A14" s="70" t="str">
        <f>Ledenlijst!J14</f>
        <v>Mannaerts Jos</v>
      </c>
      <c r="B14" s="85" t="s">
        <v>203</v>
      </c>
      <c r="C14" s="85"/>
      <c r="D14" s="85" t="s">
        <v>204</v>
      </c>
      <c r="E14" s="85"/>
      <c r="F14" s="85"/>
      <c r="G14" s="85"/>
      <c r="H14" s="85" t="s">
        <v>204</v>
      </c>
      <c r="I14" s="85"/>
      <c r="J14" s="85"/>
      <c r="K14" s="85"/>
      <c r="M14" s="85" t="s">
        <v>204</v>
      </c>
      <c r="N14" s="85"/>
      <c r="O14" s="85"/>
      <c r="P14" s="85"/>
      <c r="Q14" s="85" t="s">
        <v>66</v>
      </c>
      <c r="R14" s="85"/>
      <c r="S14" s="90" t="s">
        <v>205</v>
      </c>
      <c r="T14" s="85"/>
      <c r="U14" s="85"/>
      <c r="V14" s="90" t="s">
        <v>465</v>
      </c>
      <c r="Y14" s="151" t="s">
        <v>204</v>
      </c>
      <c r="Z14" s="144">
        <v>45712</v>
      </c>
      <c r="AA14" s="138" t="s">
        <v>430</v>
      </c>
      <c r="AB14" s="155" t="s">
        <v>433</v>
      </c>
      <c r="AC14" s="138" t="s">
        <v>432</v>
      </c>
    </row>
    <row r="15" spans="1:31" x14ac:dyDescent="0.3">
      <c r="A15" s="70" t="str">
        <f>Ledenlijst!J15</f>
        <v>Pol Pim</v>
      </c>
      <c r="B15" s="85"/>
      <c r="C15" s="85"/>
      <c r="D15" s="85"/>
      <c r="E15" s="85"/>
      <c r="F15" s="85" t="s">
        <v>203</v>
      </c>
      <c r="G15" s="85"/>
      <c r="H15" s="71"/>
      <c r="I15" s="85"/>
      <c r="J15" s="85"/>
      <c r="K15" s="85"/>
      <c r="L15" s="85"/>
      <c r="M15" s="85"/>
      <c r="N15" s="85"/>
      <c r="O15" s="90"/>
      <c r="P15" s="85"/>
      <c r="Q15" s="85"/>
      <c r="R15" s="90" t="s">
        <v>204</v>
      </c>
      <c r="S15" s="85"/>
      <c r="T15" s="85"/>
      <c r="U15" s="85"/>
      <c r="V15" s="90" t="s">
        <v>468</v>
      </c>
    </row>
    <row r="16" spans="1:31" ht="18" x14ac:dyDescent="0.3">
      <c r="A16" s="70" t="str">
        <f>Ledenlijst!J16</f>
        <v>Slegers Eddie</v>
      </c>
      <c r="B16" s="85"/>
      <c r="C16" s="85" t="s">
        <v>204</v>
      </c>
      <c r="D16" s="85"/>
      <c r="E16" s="85"/>
      <c r="F16" s="85" t="s">
        <v>204</v>
      </c>
      <c r="G16" s="85"/>
      <c r="H16" s="85" t="s">
        <v>203</v>
      </c>
      <c r="I16" s="85"/>
      <c r="J16" s="85"/>
      <c r="K16" s="85"/>
      <c r="L16" s="85"/>
      <c r="N16" s="85"/>
      <c r="O16" s="85"/>
      <c r="P16" s="85"/>
      <c r="Q16" s="85"/>
      <c r="R16" s="85"/>
      <c r="S16" s="90" t="s">
        <v>203</v>
      </c>
      <c r="T16" s="85"/>
      <c r="U16" s="85"/>
      <c r="X16" s="129" t="s">
        <v>385</v>
      </c>
      <c r="Y16" s="90" t="s">
        <v>203</v>
      </c>
      <c r="Z16" s="144">
        <v>45727</v>
      </c>
      <c r="AA16" s="138" t="s">
        <v>430</v>
      </c>
      <c r="AB16" s="138" t="s">
        <v>423</v>
      </c>
      <c r="AC16" s="138" t="s">
        <v>425</v>
      </c>
    </row>
    <row r="17" spans="1:30" x14ac:dyDescent="0.3">
      <c r="A17" s="70" t="str">
        <f>Ledenlijst!J17</f>
        <v>Smeets Willy</v>
      </c>
      <c r="B17" s="85"/>
      <c r="C17" s="85"/>
      <c r="D17" s="85"/>
      <c r="E17" s="85"/>
      <c r="F17" s="85"/>
      <c r="G17" s="85"/>
      <c r="H17" s="85" t="s">
        <v>204</v>
      </c>
      <c r="I17" s="85"/>
      <c r="J17" s="85"/>
      <c r="K17" s="85"/>
      <c r="L17" s="90" t="s">
        <v>203</v>
      </c>
      <c r="M17" s="85"/>
      <c r="N17" s="85"/>
      <c r="O17" s="90" t="s">
        <v>203</v>
      </c>
      <c r="P17" s="85"/>
      <c r="Q17" s="85"/>
      <c r="R17" s="85"/>
      <c r="S17" s="85"/>
      <c r="T17" s="85"/>
      <c r="U17" s="85"/>
      <c r="Y17" s="71" t="s">
        <v>204</v>
      </c>
      <c r="Z17" s="144">
        <v>45723</v>
      </c>
      <c r="AA17" s="138" t="s">
        <v>422</v>
      </c>
      <c r="AB17" s="138" t="s">
        <v>436</v>
      </c>
      <c r="AC17" s="138" t="s">
        <v>424</v>
      </c>
    </row>
    <row r="18" spans="1:30" x14ac:dyDescent="0.3">
      <c r="A18" s="70" t="str">
        <f>Ledenlijst!J18</f>
        <v>Steenhuysen Patricia</v>
      </c>
      <c r="B18" s="85" t="s">
        <v>203</v>
      </c>
      <c r="C18" s="90" t="s">
        <v>203</v>
      </c>
      <c r="D18" s="85" t="s">
        <v>203</v>
      </c>
      <c r="E18" s="85"/>
      <c r="F18" s="85" t="s">
        <v>205</v>
      </c>
      <c r="G18" s="85"/>
      <c r="H18" s="85" t="s">
        <v>203</v>
      </c>
      <c r="I18" s="85"/>
      <c r="J18" s="85"/>
      <c r="K18" s="71"/>
      <c r="L18" s="85" t="s">
        <v>204</v>
      </c>
      <c r="M18" s="85"/>
      <c r="N18" s="85"/>
      <c r="O18" s="71"/>
      <c r="P18" s="85"/>
      <c r="Q18" s="90" t="s">
        <v>203</v>
      </c>
      <c r="R18" s="85"/>
      <c r="S18" s="90" t="s">
        <v>204</v>
      </c>
      <c r="T18" s="85"/>
      <c r="U18" s="85"/>
      <c r="Y18" s="71" t="s">
        <v>420</v>
      </c>
      <c r="Z18" s="147">
        <v>45735</v>
      </c>
      <c r="AA18" s="155" t="s">
        <v>469</v>
      </c>
      <c r="AB18" s="138" t="s">
        <v>434</v>
      </c>
      <c r="AC18" s="138" t="s">
        <v>435</v>
      </c>
    </row>
    <row r="19" spans="1:30" ht="18" x14ac:dyDescent="0.3">
      <c r="A19" s="70" t="str">
        <f>Ledenlijst!J19</f>
        <v>Van Broekhoven Harry</v>
      </c>
      <c r="B19" s="85" t="s">
        <v>204</v>
      </c>
      <c r="C19" s="85"/>
      <c r="D19" s="85"/>
      <c r="E19" s="85"/>
      <c r="F19" s="85"/>
      <c r="G19" s="85"/>
      <c r="H19" s="85"/>
      <c r="I19" s="85"/>
      <c r="J19" s="85"/>
      <c r="K19" s="85" t="s">
        <v>203</v>
      </c>
      <c r="M19" s="90" t="s">
        <v>203</v>
      </c>
      <c r="N19" s="85"/>
      <c r="O19" s="85" t="s">
        <v>204</v>
      </c>
      <c r="P19" s="85"/>
      <c r="Q19" s="85"/>
      <c r="R19" s="90" t="s">
        <v>203</v>
      </c>
      <c r="S19" s="90" t="s">
        <v>203</v>
      </c>
      <c r="T19" s="85"/>
      <c r="U19" s="110" t="s">
        <v>203</v>
      </c>
      <c r="X19" s="129" t="s">
        <v>25</v>
      </c>
      <c r="Y19" s="165" t="s">
        <v>517</v>
      </c>
      <c r="Z19"/>
      <c r="AA19" s="166">
        <v>45791</v>
      </c>
    </row>
    <row r="20" spans="1:30" x14ac:dyDescent="0.3">
      <c r="A20" s="70" t="str">
        <f>Ledenlijst!J20</f>
        <v>Van Broekhoven Sofie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</row>
    <row r="21" spans="1:30" x14ac:dyDescent="0.3">
      <c r="A21" s="70" t="str">
        <f>Ledenlijst!J21</f>
        <v>Van De Put Jozef</v>
      </c>
      <c r="B21" s="85" t="s">
        <v>203</v>
      </c>
      <c r="C21" s="90" t="s">
        <v>203</v>
      </c>
      <c r="D21" s="85" t="s">
        <v>203</v>
      </c>
      <c r="E21" s="85"/>
      <c r="F21" s="85" t="s">
        <v>205</v>
      </c>
      <c r="G21" s="85"/>
      <c r="H21" s="85" t="s">
        <v>203</v>
      </c>
      <c r="I21" s="85"/>
      <c r="J21" s="85"/>
      <c r="K21" s="85"/>
      <c r="L21" s="85" t="s">
        <v>204</v>
      </c>
      <c r="M21" s="85"/>
      <c r="N21" s="85"/>
      <c r="O21" s="85"/>
      <c r="P21" s="85"/>
      <c r="Q21" s="90" t="s">
        <v>203</v>
      </c>
      <c r="R21" s="85"/>
      <c r="S21" s="90" t="s">
        <v>204</v>
      </c>
      <c r="T21" s="85"/>
      <c r="U21" s="85" t="s">
        <v>203</v>
      </c>
    </row>
    <row r="22" spans="1:30" x14ac:dyDescent="0.3">
      <c r="A22" s="70" t="str">
        <f>Ledenlijst!J22</f>
        <v>Van Den Bruel Leon</v>
      </c>
      <c r="B22" s="85"/>
      <c r="C22" s="85"/>
      <c r="D22" s="85" t="s">
        <v>204</v>
      </c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90"/>
      <c r="S22" s="85"/>
      <c r="T22" s="85"/>
      <c r="U22" s="85"/>
    </row>
    <row r="23" spans="1:30" x14ac:dyDescent="0.3">
      <c r="A23" s="70" t="str">
        <f>Ledenlijst!J23</f>
        <v>Van Endert Sus</v>
      </c>
      <c r="B23" s="85"/>
      <c r="C23" s="85" t="s">
        <v>204</v>
      </c>
      <c r="D23" s="85"/>
      <c r="E23" s="85"/>
      <c r="G23" s="85"/>
      <c r="H23" s="85" t="s">
        <v>204</v>
      </c>
      <c r="I23" s="85"/>
      <c r="J23" s="85"/>
      <c r="K23" s="85" t="s">
        <v>204</v>
      </c>
      <c r="L23" s="85" t="s">
        <v>204</v>
      </c>
      <c r="N23" s="85"/>
      <c r="O23" s="85"/>
      <c r="P23" s="85"/>
      <c r="Q23" s="85"/>
      <c r="R23" s="85"/>
      <c r="S23" s="85"/>
      <c r="T23" s="85"/>
      <c r="U23" s="85"/>
    </row>
    <row r="24" spans="1:30" x14ac:dyDescent="0.3">
      <c r="A24" s="70" t="str">
        <f>Ledenlijst!J24</f>
        <v>Van Engeland Rinus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</row>
    <row r="25" spans="1:30" x14ac:dyDescent="0.3">
      <c r="A25" s="70" t="str">
        <f>Ledenlijst!J25</f>
        <v>Van Hout Ludo</v>
      </c>
      <c r="B25" s="85"/>
      <c r="C25" s="85" t="s">
        <v>204</v>
      </c>
      <c r="E25" s="85"/>
      <c r="F25" s="109" t="s">
        <v>205</v>
      </c>
      <c r="G25" s="85"/>
      <c r="H25" s="90" t="s">
        <v>203</v>
      </c>
      <c r="I25" s="85"/>
      <c r="J25" s="85"/>
      <c r="L25" s="85" t="s">
        <v>204</v>
      </c>
      <c r="M25" s="85"/>
      <c r="N25" s="85"/>
      <c r="O25" s="85"/>
      <c r="P25" s="85"/>
      <c r="Q25" s="85"/>
      <c r="S25" s="90" t="s">
        <v>203</v>
      </c>
      <c r="T25" s="85"/>
      <c r="U25" s="85" t="s">
        <v>203</v>
      </c>
      <c r="V25" s="17" t="s">
        <v>379</v>
      </c>
    </row>
    <row r="26" spans="1:30" x14ac:dyDescent="0.3">
      <c r="A26" s="70" t="str">
        <f>Ledenlijst!J26</f>
        <v>Vandeneynde Jacky</v>
      </c>
      <c r="B26" s="85"/>
      <c r="C26" s="90"/>
      <c r="D26" s="85"/>
      <c r="E26" s="85"/>
      <c r="F26" s="85"/>
      <c r="G26" s="85"/>
      <c r="H26" s="85"/>
      <c r="I26" s="85"/>
      <c r="J26" s="85"/>
      <c r="K26" s="85" t="s">
        <v>204</v>
      </c>
      <c r="L26" s="85"/>
      <c r="M26" s="85"/>
      <c r="N26" s="85"/>
      <c r="O26" s="85" t="s">
        <v>204</v>
      </c>
      <c r="P26" s="85"/>
      <c r="Q26" s="85"/>
      <c r="R26" s="134" t="s">
        <v>420</v>
      </c>
      <c r="S26" s="90" t="s">
        <v>205</v>
      </c>
      <c r="T26" s="85"/>
      <c r="U26" s="85"/>
      <c r="X26" s="257" t="s">
        <v>514</v>
      </c>
      <c r="Y26" s="257"/>
      <c r="Z26" s="257"/>
      <c r="AA26" s="257"/>
    </row>
    <row r="27" spans="1:30" x14ac:dyDescent="0.3">
      <c r="A27" s="70" t="str">
        <f>Ledenlijst!J27</f>
        <v>Wouters Guido</v>
      </c>
      <c r="B27" s="85"/>
      <c r="C27" s="90"/>
      <c r="D27" s="85" t="s">
        <v>204</v>
      </c>
      <c r="E27" s="85"/>
      <c r="F27" s="85"/>
      <c r="G27" s="85"/>
      <c r="H27" s="85"/>
      <c r="I27" s="85"/>
      <c r="J27" s="85"/>
      <c r="K27" s="85" t="s">
        <v>203</v>
      </c>
      <c r="L27" s="85"/>
      <c r="M27" s="90" t="s">
        <v>203</v>
      </c>
      <c r="N27" s="85"/>
      <c r="O27" s="85"/>
      <c r="P27" s="85"/>
      <c r="Q27" s="85" t="s">
        <v>204</v>
      </c>
      <c r="R27" s="90" t="s">
        <v>203</v>
      </c>
      <c r="S27" s="85"/>
      <c r="T27" s="85"/>
      <c r="U27" s="85"/>
      <c r="X27" s="233"/>
      <c r="Y27" s="233"/>
      <c r="Z27" s="233"/>
      <c r="AA27" s="233"/>
    </row>
    <row r="28" spans="1:30" ht="8.4" customHeight="1" x14ac:dyDescent="0.3">
      <c r="A28" s="94"/>
      <c r="B28" s="89"/>
      <c r="D28" s="89"/>
      <c r="E28" s="89"/>
      <c r="F28" s="89"/>
      <c r="G28" s="89"/>
      <c r="H28" s="89"/>
      <c r="I28" s="89"/>
      <c r="J28" s="89"/>
      <c r="K28" s="89"/>
      <c r="L28" s="89"/>
      <c r="N28" s="89"/>
      <c r="O28" s="89"/>
      <c r="P28" s="89"/>
      <c r="Q28" s="89"/>
      <c r="S28" s="89"/>
      <c r="T28" s="89"/>
      <c r="U28" s="89"/>
    </row>
    <row r="29" spans="1:30" ht="18" x14ac:dyDescent="0.3">
      <c r="A29" s="72"/>
      <c r="B29" s="95"/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6"/>
      <c r="T29" s="95"/>
      <c r="U29" s="95"/>
      <c r="X29" s="129" t="s">
        <v>80</v>
      </c>
      <c r="Y29" t="s">
        <v>515</v>
      </c>
      <c r="AA29" s="150">
        <v>45783</v>
      </c>
    </row>
    <row r="30" spans="1:30" ht="18" x14ac:dyDescent="0.3">
      <c r="A30" s="72"/>
      <c r="B30" s="90" t="s">
        <v>203</v>
      </c>
      <c r="C30" s="90" t="s">
        <v>203</v>
      </c>
      <c r="D30" s="89"/>
      <c r="E30" s="89"/>
      <c r="F30" s="89"/>
      <c r="G30" s="89"/>
      <c r="H30" s="89"/>
      <c r="I30" s="89"/>
      <c r="J30" s="89"/>
      <c r="K30" s="89"/>
      <c r="L30" s="71" t="s">
        <v>203</v>
      </c>
      <c r="M30" s="89"/>
      <c r="N30" s="89"/>
      <c r="O30" s="90" t="s">
        <v>203</v>
      </c>
      <c r="P30" s="89"/>
      <c r="Q30" s="90" t="s">
        <v>203</v>
      </c>
      <c r="R30" s="90" t="s">
        <v>203</v>
      </c>
      <c r="S30" s="93">
        <v>45525</v>
      </c>
      <c r="T30" s="89"/>
      <c r="U30" s="90" t="s">
        <v>203</v>
      </c>
      <c r="X30" s="129" t="s">
        <v>78</v>
      </c>
      <c r="Y30" t="s">
        <v>420</v>
      </c>
      <c r="AB30" t="s">
        <v>496</v>
      </c>
      <c r="AC30" t="s">
        <v>500</v>
      </c>
      <c r="AD30" t="s">
        <v>520</v>
      </c>
    </row>
    <row r="31" spans="1:30" ht="18" x14ac:dyDescent="0.3">
      <c r="A31" s="72"/>
      <c r="B31" s="90" t="s">
        <v>204</v>
      </c>
      <c r="C31" s="90" t="s">
        <v>204</v>
      </c>
      <c r="D31" s="89"/>
      <c r="E31" s="89"/>
      <c r="F31" s="89"/>
      <c r="G31" s="89"/>
      <c r="H31" s="89"/>
      <c r="I31" s="89"/>
      <c r="J31" s="89"/>
      <c r="K31" s="89"/>
      <c r="L31" s="71" t="s">
        <v>204</v>
      </c>
      <c r="M31" s="89"/>
      <c r="N31" s="89"/>
      <c r="O31" s="90" t="s">
        <v>204</v>
      </c>
      <c r="P31" s="89"/>
      <c r="Q31" s="90" t="s">
        <v>204</v>
      </c>
      <c r="R31" s="90" t="s">
        <v>204</v>
      </c>
      <c r="S31" s="89"/>
      <c r="T31" s="89"/>
      <c r="U31" s="89"/>
      <c r="X31" s="129" t="s">
        <v>516</v>
      </c>
      <c r="Y31" t="s">
        <v>515</v>
      </c>
      <c r="AA31" s="150">
        <v>45807</v>
      </c>
      <c r="AB31" t="s">
        <v>496</v>
      </c>
      <c r="AC31" t="s">
        <v>500</v>
      </c>
      <c r="AD31" t="s">
        <v>521</v>
      </c>
    </row>
    <row r="32" spans="1:30" ht="18" x14ac:dyDescent="0.3">
      <c r="A32" s="70" t="s">
        <v>284</v>
      </c>
      <c r="C32" s="73"/>
      <c r="D32" s="73"/>
      <c r="E32" s="73"/>
      <c r="F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134" t="s">
        <v>419</v>
      </c>
      <c r="S32" s="89"/>
      <c r="T32" s="73"/>
      <c r="U32" s="73"/>
      <c r="X32" s="232" t="s">
        <v>47</v>
      </c>
      <c r="Y32" t="s">
        <v>462</v>
      </c>
      <c r="AB32" t="s">
        <v>504</v>
      </c>
      <c r="AC32" t="s">
        <v>522</v>
      </c>
      <c r="AD32" t="s">
        <v>523</v>
      </c>
    </row>
    <row r="33" spans="1:31" ht="18" x14ac:dyDescent="0.3">
      <c r="A33" s="114" t="s">
        <v>285</v>
      </c>
      <c r="B33" s="132">
        <v>45713</v>
      </c>
      <c r="C33" s="132">
        <v>45713</v>
      </c>
      <c r="D33" s="132">
        <v>45586</v>
      </c>
      <c r="E33" s="132"/>
      <c r="F33" s="132">
        <v>45600</v>
      </c>
      <c r="G33" s="111"/>
      <c r="H33" s="132">
        <v>45582</v>
      </c>
      <c r="I33" s="132"/>
      <c r="J33" s="132"/>
      <c r="K33" s="132">
        <v>45617</v>
      </c>
      <c r="L33" s="132">
        <v>45705</v>
      </c>
      <c r="M33" s="132">
        <v>45617</v>
      </c>
      <c r="N33" s="132"/>
      <c r="O33" s="132">
        <v>45580</v>
      </c>
      <c r="P33" s="132"/>
      <c r="Q33" s="132" t="s">
        <v>418</v>
      </c>
      <c r="R33" s="132">
        <v>45727</v>
      </c>
      <c r="S33" s="111">
        <v>45525</v>
      </c>
      <c r="T33" s="111"/>
      <c r="U33" s="111">
        <v>45608</v>
      </c>
      <c r="X33" s="129" t="s">
        <v>25</v>
      </c>
      <c r="Y33" t="s">
        <v>203</v>
      </c>
      <c r="AB33" t="s">
        <v>496</v>
      </c>
      <c r="AC33" t="s">
        <v>503</v>
      </c>
      <c r="AD33" t="s">
        <v>523</v>
      </c>
      <c r="AE33" s="75">
        <v>45839</v>
      </c>
    </row>
    <row r="34" spans="1:31" x14ac:dyDescent="0.3">
      <c r="A34" s="112" t="s">
        <v>416</v>
      </c>
      <c r="B34" s="133">
        <v>45691</v>
      </c>
      <c r="C34" s="133">
        <v>45719</v>
      </c>
      <c r="D34" s="133">
        <v>45602</v>
      </c>
      <c r="E34" s="99"/>
      <c r="F34" s="133">
        <v>45621</v>
      </c>
      <c r="G34" s="99"/>
      <c r="H34" s="133">
        <v>45615</v>
      </c>
      <c r="I34" s="99"/>
      <c r="J34" s="99"/>
      <c r="K34" s="133">
        <v>45587</v>
      </c>
      <c r="L34" s="154">
        <v>45742</v>
      </c>
      <c r="M34" s="99"/>
      <c r="N34" s="99"/>
      <c r="O34" s="133">
        <v>45589</v>
      </c>
      <c r="P34" s="99"/>
      <c r="Q34" s="133" t="s">
        <v>417</v>
      </c>
      <c r="R34" s="133">
        <v>45723</v>
      </c>
      <c r="S34" s="99">
        <v>45525</v>
      </c>
      <c r="T34" s="99"/>
      <c r="U34" s="99"/>
      <c r="Y34" s="136" t="s">
        <v>204</v>
      </c>
      <c r="AB34" t="s">
        <v>530</v>
      </c>
      <c r="AC34" t="s">
        <v>531</v>
      </c>
      <c r="AD34" t="s">
        <v>532</v>
      </c>
      <c r="AE34" s="75">
        <v>45847</v>
      </c>
    </row>
    <row r="35" spans="1:31" ht="18" x14ac:dyDescent="0.3">
      <c r="A35" s="98" t="s">
        <v>206</v>
      </c>
      <c r="B35" s="99"/>
      <c r="C35" s="99"/>
      <c r="D35" s="99"/>
      <c r="E35" s="99"/>
      <c r="F35" s="113">
        <v>45575</v>
      </c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131">
        <v>45735</v>
      </c>
      <c r="S35" s="99">
        <v>45524</v>
      </c>
      <c r="T35" s="99"/>
      <c r="U35" s="99"/>
      <c r="X35" s="129" t="s">
        <v>9</v>
      </c>
      <c r="Y35" t="s">
        <v>420</v>
      </c>
      <c r="Z35" s="136" t="s">
        <v>519</v>
      </c>
      <c r="AB35" t="s">
        <v>533</v>
      </c>
      <c r="AC35" t="s">
        <v>500</v>
      </c>
      <c r="AD35" t="s">
        <v>503</v>
      </c>
    </row>
    <row r="36" spans="1:31" x14ac:dyDescent="0.3">
      <c r="A36" s="97" t="s">
        <v>207</v>
      </c>
      <c r="B36" s="73"/>
      <c r="C36" s="101">
        <v>45658</v>
      </c>
      <c r="D36" s="73">
        <v>45557</v>
      </c>
      <c r="E36" s="73"/>
      <c r="F36" s="102">
        <v>45546</v>
      </c>
      <c r="G36" s="101"/>
      <c r="H36" s="102">
        <v>45532</v>
      </c>
      <c r="I36" s="101"/>
      <c r="J36" s="101"/>
      <c r="K36" s="102">
        <v>45550</v>
      </c>
      <c r="L36" s="101">
        <v>45655</v>
      </c>
      <c r="M36" s="101"/>
      <c r="N36" s="101"/>
      <c r="O36" s="102">
        <v>45557</v>
      </c>
      <c r="P36" s="101"/>
      <c r="Q36" s="101">
        <v>45641</v>
      </c>
      <c r="R36" s="101">
        <v>45641</v>
      </c>
      <c r="S36" s="101">
        <v>45505</v>
      </c>
      <c r="T36" s="101">
        <v>45556</v>
      </c>
      <c r="U36" s="102">
        <v>45556</v>
      </c>
    </row>
    <row r="37" spans="1:31" x14ac:dyDescent="0.3">
      <c r="A37" s="74" t="s">
        <v>208</v>
      </c>
      <c r="B37" s="73"/>
      <c r="C37" s="73">
        <v>45631</v>
      </c>
      <c r="D37" s="73">
        <v>45543</v>
      </c>
      <c r="E37" s="73"/>
      <c r="F37" s="73">
        <v>45543</v>
      </c>
      <c r="G37" s="73"/>
      <c r="H37" s="73">
        <v>45524</v>
      </c>
      <c r="I37" s="73"/>
      <c r="J37" s="73"/>
      <c r="K37" s="73">
        <v>45543</v>
      </c>
      <c r="L37" s="73">
        <v>45631</v>
      </c>
      <c r="M37" s="73"/>
      <c r="N37" s="73"/>
      <c r="O37" s="73">
        <v>45549</v>
      </c>
      <c r="P37" s="73"/>
      <c r="Q37" s="73">
        <v>45631</v>
      </c>
      <c r="R37" s="73">
        <v>45630</v>
      </c>
      <c r="S37" s="73"/>
      <c r="T37" s="73"/>
      <c r="U37" s="73">
        <v>45549</v>
      </c>
    </row>
    <row r="38" spans="1:31" ht="18" x14ac:dyDescent="0.3">
      <c r="B38" s="100">
        <v>45664</v>
      </c>
      <c r="C38" s="73">
        <v>45689</v>
      </c>
      <c r="D38" s="73">
        <v>45579</v>
      </c>
      <c r="E38" s="73"/>
      <c r="F38" s="73">
        <v>45566</v>
      </c>
      <c r="G38" s="73"/>
      <c r="H38" s="73">
        <v>45550</v>
      </c>
      <c r="J38" s="73"/>
      <c r="K38" s="73">
        <v>45575</v>
      </c>
      <c r="L38" s="73">
        <v>45680</v>
      </c>
      <c r="M38" s="73"/>
      <c r="N38" s="73"/>
      <c r="O38" s="73">
        <v>45580</v>
      </c>
      <c r="P38" s="73"/>
      <c r="Q38" s="73"/>
      <c r="R38" s="73">
        <v>45664</v>
      </c>
      <c r="S38" s="73"/>
      <c r="T38" s="73">
        <v>45579</v>
      </c>
      <c r="U38" s="73"/>
      <c r="X38" s="129" t="s">
        <v>534</v>
      </c>
      <c r="Y38" t="s">
        <v>462</v>
      </c>
      <c r="AB38" t="s">
        <v>488</v>
      </c>
      <c r="AC38" t="s">
        <v>523</v>
      </c>
      <c r="AD38" t="s">
        <v>529</v>
      </c>
    </row>
    <row r="39" spans="1:31" x14ac:dyDescent="0.3">
      <c r="Y39" t="s">
        <v>420</v>
      </c>
      <c r="AB39" t="s">
        <v>496</v>
      </c>
      <c r="AD39" s="136" t="s">
        <v>500</v>
      </c>
      <c r="AE39" s="17" t="s">
        <v>535</v>
      </c>
    </row>
    <row r="40" spans="1:31" x14ac:dyDescent="0.3">
      <c r="C40" s="17" t="s">
        <v>382</v>
      </c>
      <c r="E40" s="75"/>
      <c r="H40" s="17">
        <v>14</v>
      </c>
      <c r="I40" s="17">
        <v>14</v>
      </c>
      <c r="K40" s="17" t="s">
        <v>382</v>
      </c>
      <c r="O40" s="17" t="s">
        <v>382</v>
      </c>
      <c r="P40" s="17">
        <v>23</v>
      </c>
      <c r="Q40" s="17">
        <v>14</v>
      </c>
      <c r="R40" s="17" t="s">
        <v>382</v>
      </c>
      <c r="S40" s="17" t="s">
        <v>357</v>
      </c>
      <c r="T40" s="17">
        <v>14</v>
      </c>
      <c r="U40" s="17">
        <v>14</v>
      </c>
    </row>
    <row r="41" spans="1:31" x14ac:dyDescent="0.3">
      <c r="C41" s="17" t="s">
        <v>383</v>
      </c>
      <c r="H41" s="17">
        <v>16</v>
      </c>
      <c r="I41" s="17">
        <v>16</v>
      </c>
      <c r="K41" s="17" t="s">
        <v>383</v>
      </c>
      <c r="O41" s="17" t="s">
        <v>383</v>
      </c>
      <c r="P41" s="17">
        <v>26</v>
      </c>
      <c r="Q41" s="17">
        <v>16</v>
      </c>
      <c r="T41" s="17">
        <v>16</v>
      </c>
      <c r="U41" s="17">
        <v>16</v>
      </c>
    </row>
    <row r="42" spans="1:31" x14ac:dyDescent="0.3">
      <c r="A42" s="74" t="s">
        <v>209</v>
      </c>
      <c r="C42" s="17">
        <v>20</v>
      </c>
      <c r="H42" s="17">
        <v>20</v>
      </c>
      <c r="I42" s="17">
        <v>20</v>
      </c>
      <c r="P42" s="17">
        <v>48</v>
      </c>
      <c r="Q42" s="17">
        <v>20</v>
      </c>
      <c r="T42" s="17">
        <v>20</v>
      </c>
      <c r="U42" s="17">
        <v>20</v>
      </c>
    </row>
    <row r="43" spans="1:31" ht="14.4" x14ac:dyDescent="0.3">
      <c r="A43" t="s">
        <v>210</v>
      </c>
      <c r="C43" s="17">
        <v>30</v>
      </c>
      <c r="H43" s="17">
        <v>30</v>
      </c>
      <c r="I43" s="17">
        <v>30</v>
      </c>
      <c r="P43" s="17" t="s">
        <v>286</v>
      </c>
      <c r="Q43" s="17">
        <v>30</v>
      </c>
      <c r="T43" s="17">
        <v>30</v>
      </c>
      <c r="U43" s="17">
        <v>30</v>
      </c>
    </row>
    <row r="44" spans="1:31" ht="14.4" x14ac:dyDescent="0.3">
      <c r="A44" t="s">
        <v>211</v>
      </c>
    </row>
    <row r="45" spans="1:31" ht="14.4" x14ac:dyDescent="0.3">
      <c r="A45"/>
    </row>
    <row r="46" spans="1:31" x14ac:dyDescent="0.3">
      <c r="A46" s="74" t="s">
        <v>212</v>
      </c>
    </row>
    <row r="47" spans="1:31" x14ac:dyDescent="0.3">
      <c r="A47" s="74" t="s">
        <v>213</v>
      </c>
    </row>
    <row r="48" spans="1:31" ht="14.4" x14ac:dyDescent="0.3">
      <c r="A48" t="s">
        <v>215</v>
      </c>
      <c r="B48" s="17" t="s">
        <v>214</v>
      </c>
    </row>
    <row r="49" spans="1:1" ht="14.4" x14ac:dyDescent="0.3">
      <c r="A49" t="s">
        <v>216</v>
      </c>
    </row>
    <row r="50" spans="1:1" ht="14.4" x14ac:dyDescent="0.3">
      <c r="A50" t="s">
        <v>217</v>
      </c>
    </row>
    <row r="51" spans="1:1" ht="14.4" x14ac:dyDescent="0.3">
      <c r="A51" t="s">
        <v>218</v>
      </c>
    </row>
    <row r="52" spans="1:1" ht="14.4" x14ac:dyDescent="0.3">
      <c r="A52" t="s">
        <v>219</v>
      </c>
    </row>
    <row r="53" spans="1:1" x14ac:dyDescent="0.3">
      <c r="A53" s="74" t="s">
        <v>220</v>
      </c>
    </row>
    <row r="54" spans="1:1" ht="14.4" x14ac:dyDescent="0.3">
      <c r="A54" t="s">
        <v>221</v>
      </c>
    </row>
  </sheetData>
  <mergeCells count="2">
    <mergeCell ref="Y1:AB1"/>
    <mergeCell ref="X26:AA26"/>
  </mergeCells>
  <phoneticPr fontId="35" type="noConversion"/>
  <conditionalFormatting sqref="A3:A34 Q9:V10 Q11:U15 B25:C25 B27:V31 X29:X33 X35">
    <cfRule type="containsText" dxfId="74" priority="35" operator="containsText" text="AB3">
      <formula>NOT(ISERROR(SEARCH("AB3",A3)))</formula>
    </cfRule>
    <cfRule type="containsText" dxfId="73" priority="36" operator="containsText" text="AB2">
      <formula>NOT(ISERROR(SEARCH("AB2",A3)))</formula>
    </cfRule>
    <cfRule type="containsText" dxfId="72" priority="37" operator="containsText" text="AB1">
      <formula>NOT(ISERROR(SEARCH("AB1",A3)))</formula>
    </cfRule>
  </conditionalFormatting>
  <conditionalFormatting sqref="A1:Q1 Q1:V2 A2:N2 P2 V3 B6:J8 K7 N16:P16 N23:P23 B24:P24 E25:J25 B26:P26 B38">
    <cfRule type="containsText" dxfId="71" priority="190" operator="containsText" text="AB3">
      <formula>NOT(ISERROR(SEARCH("AB3",A1)))</formula>
    </cfRule>
    <cfRule type="containsText" dxfId="70" priority="191" operator="containsText" text="AB2">
      <formula>NOT(ISERROR(SEARCH("AB2",A1)))</formula>
    </cfRule>
    <cfRule type="containsText" dxfId="69" priority="192" operator="containsText" text="AB1">
      <formula>NOT(ISERROR(SEARCH("AB1",A1)))</formula>
    </cfRule>
  </conditionalFormatting>
  <conditionalFormatting sqref="B23:E23">
    <cfRule type="containsText" dxfId="68" priority="32" operator="containsText" text="AB3">
      <formula>NOT(ISERROR(SEARCH("AB3",B23)))</formula>
    </cfRule>
    <cfRule type="containsText" dxfId="67" priority="33" operator="containsText" text="AB2">
      <formula>NOT(ISERROR(SEARCH("AB2",B23)))</formula>
    </cfRule>
    <cfRule type="containsText" dxfId="66" priority="34" operator="containsText" text="AB1">
      <formula>NOT(ISERROR(SEARCH("AB1",B23)))</formula>
    </cfRule>
  </conditionalFormatting>
  <conditionalFormatting sqref="B16:L16">
    <cfRule type="containsText" dxfId="65" priority="38" operator="containsText" text="AB3">
      <formula>NOT(ISERROR(SEARCH("AB3",B16)))</formula>
    </cfRule>
    <cfRule type="containsText" dxfId="64" priority="39" operator="containsText" text="AB2">
      <formula>NOT(ISERROR(SEARCH("AB2",B16)))</formula>
    </cfRule>
    <cfRule type="containsText" dxfId="63" priority="40" operator="containsText" text="AB1">
      <formula>NOT(ISERROR(SEARCH("AB1",B16)))</formula>
    </cfRule>
  </conditionalFormatting>
  <conditionalFormatting sqref="B9:P13 B3:U5 V5:V6 L6:U8 V13:V15 B14:K14 M14:P14 B15:P15 Q16:V24">
    <cfRule type="containsText" dxfId="62" priority="50" operator="containsText" text="AB3">
      <formula>NOT(ISERROR(SEARCH("AB3",B3)))</formula>
    </cfRule>
  </conditionalFormatting>
  <conditionalFormatting sqref="B20:P21 L17:L18 B17:K19 M17:P19 B22:K22 M22:P22 G23:L23 L25:P25">
    <cfRule type="containsText" dxfId="61" priority="167" operator="containsText" text="AB3">
      <formula>NOT(ISERROR(SEARCH("AB3",B17)))</formula>
    </cfRule>
  </conditionalFormatting>
  <conditionalFormatting sqref="B3:U5 V5:V6 L6:U8 B9:P13 V13:V15 B14:K14 M14:P14 B15:P15 Q16:V24">
    <cfRule type="containsText" dxfId="60" priority="51" operator="containsText" text="AB2">
      <formula>NOT(ISERROR(SEARCH("AB2",B3)))</formula>
    </cfRule>
    <cfRule type="containsText" dxfId="59" priority="52" operator="containsText" text="AB1">
      <formula>NOT(ISERROR(SEARCH("AB1",B3)))</formula>
    </cfRule>
  </conditionalFormatting>
  <conditionalFormatting sqref="B4:U15 V8:V10 A1:V2 B3:V3 A3:A1048576 V5:V6 V13:V15 B16:V1048576">
    <cfRule type="containsText" dxfId="58" priority="25" operator="containsText" text="AB LR">
      <formula>NOT(ISERROR(SEARCH("AB LR",A1)))</formula>
    </cfRule>
  </conditionalFormatting>
  <conditionalFormatting sqref="B37:U37">
    <cfRule type="cellIs" dxfId="57" priority="188" operator="equal">
      <formula>0</formula>
    </cfRule>
    <cfRule type="cellIs" dxfId="56" priority="189" operator="notEqual">
      <formula>0</formula>
    </cfRule>
  </conditionalFormatting>
  <conditionalFormatting sqref="B33:V35">
    <cfRule type="containsText" dxfId="55" priority="26" operator="containsText" text="AB3">
      <formula>NOT(ISERROR(SEARCH("AB3",B33)))</formula>
    </cfRule>
    <cfRule type="containsText" dxfId="54" priority="27" operator="containsText" text="AB2">
      <formula>NOT(ISERROR(SEARCH("AB2",B33)))</formula>
    </cfRule>
    <cfRule type="containsText" dxfId="53" priority="28" operator="containsText" text="AB1">
      <formula>NOT(ISERROR(SEARCH("AB1",B33)))</formula>
    </cfRule>
  </conditionalFormatting>
  <conditionalFormatting sqref="C32:V32">
    <cfRule type="containsText" dxfId="52" priority="164" operator="containsText" text="AB3">
      <formula>NOT(ISERROR(SEARCH("AB3",C32)))</formula>
    </cfRule>
    <cfRule type="containsText" dxfId="51" priority="165" operator="containsText" text="AB2">
      <formula>NOT(ISERROR(SEARCH("AB2",C32)))</formula>
    </cfRule>
    <cfRule type="containsText" dxfId="50" priority="166" operator="containsText" text="AB1">
      <formula>NOT(ISERROR(SEARCH("AB1",C32)))</formula>
    </cfRule>
  </conditionalFormatting>
  <conditionalFormatting sqref="L11">
    <cfRule type="containsText" dxfId="49" priority="41" operator="containsText" text="AB3">
      <formula>NOT(ISERROR(SEARCH("AB3",L11)))</formula>
    </cfRule>
    <cfRule type="containsText" dxfId="48" priority="42" operator="containsText" text="AB2">
      <formula>NOT(ISERROR(SEARCH("AB2",L11)))</formula>
    </cfRule>
    <cfRule type="containsText" dxfId="47" priority="43" operator="containsText" text="AB1">
      <formula>NOT(ISERROR(SEARCH("AB1",L11)))</formula>
    </cfRule>
  </conditionalFormatting>
  <conditionalFormatting sqref="L17">
    <cfRule type="containsText" dxfId="46" priority="47" operator="containsText" text="AB3">
      <formula>NOT(ISERROR(SEARCH("AB3",L17)))</formula>
    </cfRule>
    <cfRule type="containsText" dxfId="45" priority="48" operator="containsText" text="AB2">
      <formula>NOT(ISERROR(SEARCH("AB2",L17)))</formula>
    </cfRule>
    <cfRule type="containsText" dxfId="44" priority="49" operator="containsText" text="AB1">
      <formula>NOT(ISERROR(SEARCH("AB1",L17)))</formula>
    </cfRule>
  </conditionalFormatting>
  <conditionalFormatting sqref="L17:L18 B17:K19 M17:P19 B20:P21 B22:K22 M22:P22 G23:L23 L25:P25">
    <cfRule type="containsText" dxfId="43" priority="168" operator="containsText" text="AB2">
      <formula>NOT(ISERROR(SEARCH("AB2",B17)))</formula>
    </cfRule>
    <cfRule type="containsText" dxfId="42" priority="169" operator="containsText" text="AB1">
      <formula>NOT(ISERROR(SEARCH("AB1",B17)))</formula>
    </cfRule>
  </conditionalFormatting>
  <conditionalFormatting sqref="L21:L22">
    <cfRule type="containsText" dxfId="41" priority="74" operator="containsText" text="AB3">
      <formula>NOT(ISERROR(SEARCH("AB3",L21)))</formula>
    </cfRule>
    <cfRule type="containsText" dxfId="40" priority="75" operator="containsText" text="AB2">
      <formula>NOT(ISERROR(SEARCH("AB2",L21)))</formula>
    </cfRule>
    <cfRule type="containsText" dxfId="39" priority="76" operator="containsText" text="AB1">
      <formula>NOT(ISERROR(SEARCH("AB1",L21)))</formula>
    </cfRule>
  </conditionalFormatting>
  <conditionalFormatting sqref="O15">
    <cfRule type="containsText" dxfId="38" priority="19" operator="containsText" text="AB3">
      <formula>NOT(ISERROR(SEARCH("AB3",O15)))</formula>
    </cfRule>
    <cfRule type="containsText" dxfId="37" priority="20" operator="containsText" text="AB2">
      <formula>NOT(ISERROR(SEARCH("AB2",O15)))</formula>
    </cfRule>
    <cfRule type="containsText" dxfId="36" priority="21" operator="containsText" text="AB1">
      <formula>NOT(ISERROR(SEARCH("AB1",O15)))</formula>
    </cfRule>
  </conditionalFormatting>
  <conditionalFormatting sqref="Q25:Q26 S25:V26">
    <cfRule type="containsText" dxfId="35" priority="170" operator="containsText" text="AB3">
      <formula>NOT(ISERROR(SEARCH("AB3",Q25)))</formula>
    </cfRule>
    <cfRule type="containsText" dxfId="34" priority="171" operator="containsText" text="AB2">
      <formula>NOT(ISERROR(SEARCH("AB2",Q25)))</formula>
    </cfRule>
    <cfRule type="containsText" dxfId="33" priority="172" operator="containsText" text="AB1">
      <formula>NOT(ISERROR(SEARCH("AB1",Q25)))</formula>
    </cfRule>
  </conditionalFormatting>
  <conditionalFormatting sqref="R26">
    <cfRule type="containsText" dxfId="32" priority="158" operator="containsText" text="AB3">
      <formula>NOT(ISERROR(SEARCH("AB3",R26)))</formula>
    </cfRule>
    <cfRule type="containsText" dxfId="31" priority="159" operator="containsText" text="AB2">
      <formula>NOT(ISERROR(SEARCH("AB2",R26)))</formula>
    </cfRule>
    <cfRule type="containsText" dxfId="30" priority="160" operator="containsText" text="AB1">
      <formula>NOT(ISERROR(SEARCH("AB1",R26)))</formula>
    </cfRule>
  </conditionalFormatting>
  <conditionalFormatting sqref="V8 V10">
    <cfRule type="containsText" dxfId="29" priority="16" operator="containsText" text="AB3">
      <formula>NOT(ISERROR(SEARCH("AB3",V8)))</formula>
    </cfRule>
    <cfRule type="containsText" dxfId="28" priority="17" operator="containsText" text="AB2">
      <formula>NOT(ISERROR(SEARCH("AB2",V8)))</formula>
    </cfRule>
    <cfRule type="containsText" dxfId="27" priority="18" operator="containsText" text="AB1">
      <formula>NOT(ISERROR(SEARCH("AB1",V8)))</formula>
    </cfRule>
  </conditionalFormatting>
  <conditionalFormatting sqref="X4">
    <cfRule type="containsText" dxfId="26" priority="122" operator="containsText" text="AB3">
      <formula>NOT(ISERROR(SEARCH("AB3",X4)))</formula>
    </cfRule>
    <cfRule type="containsText" dxfId="25" priority="123" operator="containsText" text="AB2">
      <formula>NOT(ISERROR(SEARCH("AB2",X4)))</formula>
    </cfRule>
    <cfRule type="containsText" dxfId="24" priority="124" operator="containsText" text="AB1">
      <formula>NOT(ISERROR(SEARCH("AB1",X4)))</formula>
    </cfRule>
  </conditionalFormatting>
  <conditionalFormatting sqref="X7">
    <cfRule type="containsText" dxfId="23" priority="119" operator="containsText" text="AB3">
      <formula>NOT(ISERROR(SEARCH("AB3",X7)))</formula>
    </cfRule>
    <cfRule type="containsText" dxfId="22" priority="120" operator="containsText" text="AB2">
      <formula>NOT(ISERROR(SEARCH("AB2",X7)))</formula>
    </cfRule>
    <cfRule type="containsText" dxfId="21" priority="121" operator="containsText" text="AB1">
      <formula>NOT(ISERROR(SEARCH("AB1",X7)))</formula>
    </cfRule>
  </conditionalFormatting>
  <conditionalFormatting sqref="X10">
    <cfRule type="containsText" dxfId="20" priority="116" operator="containsText" text="AB3">
      <formula>NOT(ISERROR(SEARCH("AB3",X10)))</formula>
    </cfRule>
    <cfRule type="containsText" dxfId="19" priority="117" operator="containsText" text="AB2">
      <formula>NOT(ISERROR(SEARCH("AB2",X10)))</formula>
    </cfRule>
    <cfRule type="containsText" dxfId="18" priority="118" operator="containsText" text="AB1">
      <formula>NOT(ISERROR(SEARCH("AB1",X10)))</formula>
    </cfRule>
  </conditionalFormatting>
  <conditionalFormatting sqref="X13">
    <cfRule type="containsText" dxfId="17" priority="131" operator="containsText" text="AB3">
      <formula>NOT(ISERROR(SEARCH("AB3",X13)))</formula>
    </cfRule>
    <cfRule type="containsText" dxfId="16" priority="132" operator="containsText" text="AB2">
      <formula>NOT(ISERROR(SEARCH("AB2",X13)))</formula>
    </cfRule>
    <cfRule type="containsText" dxfId="15" priority="133" operator="containsText" text="AB1">
      <formula>NOT(ISERROR(SEARCH("AB1",X13)))</formula>
    </cfRule>
  </conditionalFormatting>
  <conditionalFormatting sqref="X16">
    <cfRule type="containsText" dxfId="14" priority="89" operator="containsText" text="AB3">
      <formula>NOT(ISERROR(SEARCH("AB3",X16)))</formula>
    </cfRule>
    <cfRule type="containsText" dxfId="13" priority="90" operator="containsText" text="AB2">
      <formula>NOT(ISERROR(SEARCH("AB2",X16)))</formula>
    </cfRule>
    <cfRule type="containsText" dxfId="12" priority="91" operator="containsText" text="AB1">
      <formula>NOT(ISERROR(SEARCH("AB1",X16)))</formula>
    </cfRule>
  </conditionalFormatting>
  <conditionalFormatting sqref="X38">
    <cfRule type="containsText" dxfId="11" priority="1" operator="containsText" text="AB3">
      <formula>NOT(ISERROR(SEARCH("AB3",X38)))</formula>
    </cfRule>
    <cfRule type="containsText" dxfId="10" priority="2" operator="containsText" text="AB2">
      <formula>NOT(ISERROR(SEARCH("AB2",X38)))</formula>
    </cfRule>
    <cfRule type="containsText" dxfId="9" priority="3" operator="containsText" text="AB1">
      <formula>NOT(ISERROR(SEARCH("AB1",X38)))</formula>
    </cfRule>
  </conditionalFormatting>
  <conditionalFormatting sqref="X19:Y19">
    <cfRule type="containsText" dxfId="8" priority="4" operator="containsText" text="AB3">
      <formula>NOT(ISERROR(SEARCH("AB3",X19)))</formula>
    </cfRule>
    <cfRule type="containsText" dxfId="7" priority="5" operator="containsText" text="AB2">
      <formula>NOT(ISERROR(SEARCH("AB2",X19)))</formula>
    </cfRule>
    <cfRule type="containsText" dxfId="6" priority="6" operator="containsText" text="AB1">
      <formula>NOT(ISERROR(SEARCH("AB1",X19)))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9.9978637043366805E-2"/>
  </sheetPr>
  <dimension ref="A1:S41"/>
  <sheetViews>
    <sheetView topLeftCell="A13" workbookViewId="0">
      <selection activeCell="H39" sqref="H39"/>
    </sheetView>
  </sheetViews>
  <sheetFormatPr defaultRowHeight="14.4" x14ac:dyDescent="0.3"/>
  <cols>
    <col min="1" max="1" width="20.5546875" style="66" bestFit="1" customWidth="1"/>
    <col min="2" max="2" width="15.5546875" style="66" bestFit="1" customWidth="1"/>
    <col min="3" max="3" width="5.6640625" bestFit="1" customWidth="1"/>
    <col min="4" max="4" width="8.88671875" bestFit="1" customWidth="1"/>
    <col min="5" max="6" width="6.33203125" customWidth="1"/>
    <col min="7" max="7" width="11.109375" customWidth="1"/>
    <col min="8" max="8" width="21.33203125" customWidth="1"/>
    <col min="9" max="9" width="27.5546875" bestFit="1" customWidth="1"/>
    <col min="10" max="10" width="14.33203125" customWidth="1"/>
    <col min="11" max="11" width="5.6640625" customWidth="1"/>
    <col min="12" max="12" width="5.109375" customWidth="1"/>
    <col min="13" max="13" width="10.5546875" bestFit="1" customWidth="1"/>
    <col min="14" max="14" width="12.109375" style="17" customWidth="1"/>
    <col min="15" max="15" width="20.5546875" bestFit="1" customWidth="1"/>
    <col min="17" max="17" width="26.33203125" customWidth="1"/>
    <col min="18" max="18" width="20.5546875" hidden="1" customWidth="1"/>
    <col min="19" max="19" width="11.109375" customWidth="1"/>
  </cols>
  <sheetData>
    <row r="1" spans="1:19" x14ac:dyDescent="0.3">
      <c r="B1" s="76" t="s">
        <v>222</v>
      </c>
      <c r="D1" s="79" t="s">
        <v>295</v>
      </c>
      <c r="E1" s="79"/>
      <c r="F1" s="79"/>
      <c r="G1" s="77"/>
      <c r="H1" s="66"/>
      <c r="L1" s="259" t="s">
        <v>528</v>
      </c>
      <c r="M1" s="259"/>
      <c r="N1" s="259"/>
      <c r="O1" s="259"/>
    </row>
    <row r="2" spans="1:19" x14ac:dyDescent="0.3">
      <c r="A2" s="229" t="s">
        <v>307</v>
      </c>
      <c r="B2" s="229" t="s">
        <v>224</v>
      </c>
      <c r="C2" s="229" t="s">
        <v>223</v>
      </c>
      <c r="D2" s="229" t="s">
        <v>277</v>
      </c>
      <c r="E2" s="229" t="s">
        <v>306</v>
      </c>
      <c r="F2" s="229" t="s">
        <v>526</v>
      </c>
      <c r="G2" s="230" t="s">
        <v>527</v>
      </c>
      <c r="H2" s="66"/>
      <c r="L2" s="260" t="s">
        <v>414</v>
      </c>
      <c r="M2" s="260"/>
      <c r="N2" s="260"/>
      <c r="O2" s="17" t="s">
        <v>225</v>
      </c>
      <c r="P2" t="s">
        <v>295</v>
      </c>
      <c r="Q2" s="17" t="s">
        <v>410</v>
      </c>
      <c r="R2" s="17" t="s">
        <v>225</v>
      </c>
      <c r="S2" t="s">
        <v>447</v>
      </c>
    </row>
    <row r="3" spans="1:19" x14ac:dyDescent="0.3">
      <c r="A3" s="66" t="s">
        <v>176</v>
      </c>
      <c r="B3" s="77">
        <v>1</v>
      </c>
      <c r="C3" s="77">
        <v>2</v>
      </c>
      <c r="D3" s="77">
        <v>1</v>
      </c>
      <c r="E3" s="77">
        <v>2</v>
      </c>
      <c r="F3" s="77"/>
      <c r="G3" s="77" t="s">
        <v>226</v>
      </c>
      <c r="H3" s="66"/>
      <c r="L3" s="17" t="s">
        <v>395</v>
      </c>
      <c r="M3" s="128">
        <v>45664</v>
      </c>
      <c r="N3" s="17" t="s">
        <v>389</v>
      </c>
      <c r="O3" s="78" t="s">
        <v>391</v>
      </c>
      <c r="P3" s="77">
        <v>1</v>
      </c>
      <c r="R3" s="78" t="s">
        <v>391</v>
      </c>
      <c r="S3" s="137" t="s">
        <v>443</v>
      </c>
    </row>
    <row r="4" spans="1:19" x14ac:dyDescent="0.3">
      <c r="A4" s="66" t="s">
        <v>142</v>
      </c>
      <c r="B4" s="79">
        <v>1</v>
      </c>
      <c r="C4" s="79">
        <v>1</v>
      </c>
      <c r="D4" s="79">
        <v>1</v>
      </c>
      <c r="E4" s="79">
        <v>1</v>
      </c>
      <c r="F4" s="79"/>
      <c r="G4" s="79" t="s">
        <v>231</v>
      </c>
      <c r="H4" s="67" t="s">
        <v>143</v>
      </c>
      <c r="I4" s="68" t="s">
        <v>144</v>
      </c>
      <c r="J4" s="18" t="s">
        <v>145</v>
      </c>
      <c r="L4" s="17" t="s">
        <v>396</v>
      </c>
      <c r="M4" s="128">
        <v>45673</v>
      </c>
      <c r="N4" s="17" t="s">
        <v>399</v>
      </c>
      <c r="O4" s="78" t="s">
        <v>392</v>
      </c>
      <c r="P4" s="77">
        <v>1</v>
      </c>
      <c r="R4" s="78" t="s">
        <v>392</v>
      </c>
      <c r="S4" s="137" t="s">
        <v>446</v>
      </c>
    </row>
    <row r="5" spans="1:19" x14ac:dyDescent="0.3">
      <c r="A5" s="66" t="s">
        <v>146</v>
      </c>
      <c r="B5" s="79">
        <v>1</v>
      </c>
      <c r="C5" s="79">
        <v>2</v>
      </c>
      <c r="D5" s="79">
        <v>2</v>
      </c>
      <c r="E5" s="79">
        <v>1</v>
      </c>
      <c r="F5" s="79"/>
      <c r="G5" s="79" t="s">
        <v>231</v>
      </c>
      <c r="H5" s="67" t="s">
        <v>147</v>
      </c>
      <c r="I5" s="68" t="s">
        <v>365</v>
      </c>
      <c r="J5" t="s">
        <v>366</v>
      </c>
      <c r="L5" s="17" t="s">
        <v>397</v>
      </c>
      <c r="M5" s="128">
        <v>45685</v>
      </c>
      <c r="N5" s="17" t="s">
        <v>399</v>
      </c>
      <c r="O5" s="78" t="s">
        <v>142</v>
      </c>
      <c r="P5" s="79"/>
      <c r="R5" s="78" t="s">
        <v>142</v>
      </c>
      <c r="S5" s="137" t="s">
        <v>445</v>
      </c>
    </row>
    <row r="6" spans="1:19" x14ac:dyDescent="0.3">
      <c r="A6" s="66" t="s">
        <v>152</v>
      </c>
      <c r="B6" s="79">
        <v>2</v>
      </c>
      <c r="C6" s="79">
        <v>2</v>
      </c>
      <c r="D6" s="79">
        <v>2</v>
      </c>
      <c r="E6" s="79">
        <v>2</v>
      </c>
      <c r="F6" s="79"/>
      <c r="G6" s="79" t="s">
        <v>227</v>
      </c>
      <c r="H6" t="s">
        <v>228</v>
      </c>
      <c r="I6" s="80" t="s">
        <v>229</v>
      </c>
      <c r="J6" t="s">
        <v>230</v>
      </c>
      <c r="L6" s="17" t="s">
        <v>397</v>
      </c>
      <c r="M6" s="128">
        <v>45685</v>
      </c>
      <c r="N6" s="17" t="s">
        <v>400</v>
      </c>
      <c r="O6" s="78" t="s">
        <v>146</v>
      </c>
      <c r="P6" s="79"/>
      <c r="R6" s="78" t="s">
        <v>287</v>
      </c>
      <c r="S6" s="137" t="s">
        <v>444</v>
      </c>
    </row>
    <row r="7" spans="1:19" x14ac:dyDescent="0.3">
      <c r="A7" s="66" t="s">
        <v>153</v>
      </c>
      <c r="B7" s="79">
        <v>1</v>
      </c>
      <c r="C7" s="79">
        <v>1</v>
      </c>
      <c r="D7" s="79">
        <v>1</v>
      </c>
      <c r="E7" s="79">
        <v>1</v>
      </c>
      <c r="F7" s="79"/>
      <c r="G7" s="79" t="s">
        <v>231</v>
      </c>
      <c r="H7" s="67" t="s">
        <v>154</v>
      </c>
      <c r="I7" s="68" t="s">
        <v>155</v>
      </c>
      <c r="J7" s="18" t="s">
        <v>156</v>
      </c>
      <c r="L7" s="17" t="s">
        <v>398</v>
      </c>
      <c r="M7" s="128">
        <v>45691</v>
      </c>
      <c r="N7" s="17" t="s">
        <v>399</v>
      </c>
      <c r="O7" s="78" t="s">
        <v>404</v>
      </c>
      <c r="P7" s="79"/>
      <c r="R7" s="78" t="s">
        <v>288</v>
      </c>
    </row>
    <row r="8" spans="1:19" x14ac:dyDescent="0.3">
      <c r="A8" s="66" t="s">
        <v>180</v>
      </c>
      <c r="B8" s="79">
        <v>1</v>
      </c>
      <c r="C8" s="79">
        <v>1</v>
      </c>
      <c r="D8" s="79">
        <v>1</v>
      </c>
      <c r="E8" s="79">
        <v>1</v>
      </c>
      <c r="F8" s="79"/>
      <c r="G8" s="79" t="s">
        <v>231</v>
      </c>
      <c r="H8" s="67" t="s">
        <v>160</v>
      </c>
      <c r="I8" s="68" t="s">
        <v>161</v>
      </c>
      <c r="J8" s="18" t="s">
        <v>162</v>
      </c>
      <c r="L8" s="17" t="s">
        <v>398</v>
      </c>
      <c r="M8" s="128">
        <v>45698</v>
      </c>
      <c r="N8" s="17" t="s">
        <v>399</v>
      </c>
      <c r="O8" s="78" t="s">
        <v>405</v>
      </c>
      <c r="P8" s="79"/>
      <c r="R8" s="78" t="s">
        <v>233</v>
      </c>
    </row>
    <row r="9" spans="1:19" x14ac:dyDescent="0.3">
      <c r="A9" s="66" t="s">
        <v>186</v>
      </c>
      <c r="B9" s="79">
        <v>1</v>
      </c>
      <c r="C9" s="79">
        <v>1</v>
      </c>
      <c r="D9" s="79">
        <v>1</v>
      </c>
      <c r="E9" s="79">
        <v>1</v>
      </c>
      <c r="F9" s="79"/>
      <c r="G9" s="79" t="s">
        <v>231</v>
      </c>
      <c r="H9" t="s">
        <v>371</v>
      </c>
      <c r="I9" s="68" t="s">
        <v>373</v>
      </c>
      <c r="J9" t="s">
        <v>372</v>
      </c>
      <c r="L9" s="17" t="s">
        <v>398</v>
      </c>
      <c r="M9" s="128">
        <v>45698</v>
      </c>
      <c r="N9" s="17" t="s">
        <v>400</v>
      </c>
      <c r="O9" s="78" t="s">
        <v>153</v>
      </c>
      <c r="P9" s="79"/>
      <c r="R9" s="78" t="s">
        <v>234</v>
      </c>
    </row>
    <row r="10" spans="1:19" x14ac:dyDescent="0.3">
      <c r="A10" s="66" t="s">
        <v>190</v>
      </c>
      <c r="B10" s="79">
        <v>1</v>
      </c>
      <c r="C10" s="79">
        <v>1</v>
      </c>
      <c r="D10" s="79">
        <v>1</v>
      </c>
      <c r="E10" s="79">
        <v>1</v>
      </c>
      <c r="F10" s="79"/>
      <c r="G10" s="79" t="s">
        <v>231</v>
      </c>
      <c r="H10" t="s">
        <v>235</v>
      </c>
      <c r="I10" s="80" t="s">
        <v>236</v>
      </c>
      <c r="J10" t="s">
        <v>374</v>
      </c>
      <c r="L10" s="17" t="s">
        <v>395</v>
      </c>
      <c r="M10" s="128">
        <v>45700</v>
      </c>
      <c r="N10" s="17" t="s">
        <v>399</v>
      </c>
      <c r="O10" s="78" t="s">
        <v>180</v>
      </c>
      <c r="P10" s="79"/>
      <c r="R10" s="78" t="s">
        <v>153</v>
      </c>
    </row>
    <row r="11" spans="1:19" x14ac:dyDescent="0.3">
      <c r="A11" s="66" t="s">
        <v>179</v>
      </c>
      <c r="B11" s="79">
        <v>1</v>
      </c>
      <c r="C11" s="79">
        <v>2</v>
      </c>
      <c r="D11" s="79">
        <v>1</v>
      </c>
      <c r="E11" s="79">
        <v>1</v>
      </c>
      <c r="F11" s="79"/>
      <c r="G11" s="79" t="s">
        <v>226</v>
      </c>
      <c r="H11" s="67" t="s">
        <v>310</v>
      </c>
      <c r="I11" s="80" t="s">
        <v>311</v>
      </c>
      <c r="J11" t="s">
        <v>367</v>
      </c>
      <c r="L11" s="17" t="s">
        <v>396</v>
      </c>
      <c r="M11" s="128">
        <v>45708</v>
      </c>
      <c r="N11" s="17" t="s">
        <v>399</v>
      </c>
      <c r="O11" s="78" t="s">
        <v>186</v>
      </c>
      <c r="P11" s="79"/>
      <c r="R11" s="78" t="s">
        <v>180</v>
      </c>
    </row>
    <row r="12" spans="1:19" x14ac:dyDescent="0.3">
      <c r="A12" s="66" t="s">
        <v>148</v>
      </c>
      <c r="B12" s="79">
        <v>2</v>
      </c>
      <c r="C12" s="79">
        <v>2</v>
      </c>
      <c r="D12" s="79">
        <v>2</v>
      </c>
      <c r="E12" s="79">
        <v>2</v>
      </c>
      <c r="F12" s="79"/>
      <c r="G12" s="79" t="s">
        <v>231</v>
      </c>
      <c r="H12" s="67" t="s">
        <v>149</v>
      </c>
      <c r="I12" s="68" t="s">
        <v>150</v>
      </c>
      <c r="J12" s="18" t="s">
        <v>151</v>
      </c>
      <c r="L12" s="17" t="s">
        <v>397</v>
      </c>
      <c r="M12" s="128">
        <v>45347</v>
      </c>
      <c r="N12" s="17" t="s">
        <v>399</v>
      </c>
      <c r="O12" s="78" t="s">
        <v>190</v>
      </c>
      <c r="P12" s="79"/>
      <c r="R12" s="78" t="s">
        <v>186</v>
      </c>
    </row>
    <row r="13" spans="1:19" x14ac:dyDescent="0.3">
      <c r="A13" s="66" t="s">
        <v>178</v>
      </c>
      <c r="B13" s="79">
        <v>0</v>
      </c>
      <c r="C13" s="79">
        <v>3</v>
      </c>
      <c r="D13" s="79">
        <v>2</v>
      </c>
      <c r="E13" s="79">
        <v>2</v>
      </c>
      <c r="F13" s="79"/>
      <c r="G13" s="79" t="s">
        <v>296</v>
      </c>
      <c r="H13" s="67" t="s">
        <v>157</v>
      </c>
      <c r="I13" s="68" t="s">
        <v>158</v>
      </c>
      <c r="J13" s="18" t="s">
        <v>159</v>
      </c>
      <c r="L13" s="17" t="s">
        <v>396</v>
      </c>
      <c r="M13" s="128">
        <v>45715</v>
      </c>
      <c r="N13" s="17" t="s">
        <v>399</v>
      </c>
      <c r="O13" s="78" t="s">
        <v>264</v>
      </c>
      <c r="P13" s="77"/>
      <c r="Q13" s="130" t="s">
        <v>411</v>
      </c>
      <c r="R13" s="78" t="s">
        <v>190</v>
      </c>
    </row>
    <row r="14" spans="1:19" x14ac:dyDescent="0.3">
      <c r="A14" s="66" t="s">
        <v>182</v>
      </c>
      <c r="B14" s="79">
        <v>1</v>
      </c>
      <c r="C14" s="79">
        <v>1</v>
      </c>
      <c r="D14" s="79">
        <v>0</v>
      </c>
      <c r="E14" s="79"/>
      <c r="F14" s="79"/>
      <c r="G14" s="79" t="s">
        <v>231</v>
      </c>
      <c r="H14" s="67" t="s">
        <v>163</v>
      </c>
      <c r="I14" s="68" t="s">
        <v>164</v>
      </c>
      <c r="J14" s="18" t="s">
        <v>165</v>
      </c>
      <c r="L14" s="17" t="s">
        <v>398</v>
      </c>
      <c r="M14" s="128">
        <v>45719</v>
      </c>
      <c r="N14" s="17" t="s">
        <v>399</v>
      </c>
      <c r="O14" s="78" t="s">
        <v>265</v>
      </c>
      <c r="P14" s="77"/>
      <c r="Q14" s="130" t="s">
        <v>411</v>
      </c>
      <c r="R14" s="78" t="s">
        <v>294</v>
      </c>
    </row>
    <row r="15" spans="1:19" x14ac:dyDescent="0.3">
      <c r="A15" s="66" t="s">
        <v>187</v>
      </c>
      <c r="B15" s="79">
        <v>1</v>
      </c>
      <c r="C15" s="79">
        <v>2</v>
      </c>
      <c r="D15" s="79">
        <v>2</v>
      </c>
      <c r="E15" s="79">
        <v>1</v>
      </c>
      <c r="F15" s="79"/>
      <c r="G15" s="79" t="s">
        <v>227</v>
      </c>
      <c r="H15" s="67" t="s">
        <v>166</v>
      </c>
      <c r="I15" s="68" t="s">
        <v>167</v>
      </c>
      <c r="J15" s="18" t="s">
        <v>168</v>
      </c>
      <c r="L15" s="17" t="s">
        <v>398</v>
      </c>
      <c r="M15" s="128">
        <v>45719</v>
      </c>
      <c r="N15" s="17" t="s">
        <v>400</v>
      </c>
      <c r="O15" s="78" t="s">
        <v>18</v>
      </c>
      <c r="P15" s="79"/>
      <c r="R15" s="78" t="s">
        <v>239</v>
      </c>
    </row>
    <row r="16" spans="1:19" x14ac:dyDescent="0.3">
      <c r="A16" s="66" t="s">
        <v>193</v>
      </c>
      <c r="B16" s="79">
        <v>1</v>
      </c>
      <c r="C16" s="79">
        <v>2</v>
      </c>
      <c r="D16" s="79">
        <v>3</v>
      </c>
      <c r="E16" s="79">
        <v>2</v>
      </c>
      <c r="F16" s="79"/>
      <c r="G16" s="79" t="s">
        <v>291</v>
      </c>
      <c r="H16" s="67" t="s">
        <v>238</v>
      </c>
      <c r="I16" s="68" t="s">
        <v>169</v>
      </c>
      <c r="J16" s="18" t="s">
        <v>170</v>
      </c>
      <c r="L16" s="17" t="s">
        <v>397</v>
      </c>
      <c r="M16" s="128">
        <v>45355</v>
      </c>
      <c r="N16" s="17" t="s">
        <v>399</v>
      </c>
      <c r="O16" s="78" t="s">
        <v>23</v>
      </c>
      <c r="P16" s="77"/>
      <c r="R16" s="78" t="s">
        <v>240</v>
      </c>
    </row>
    <row r="17" spans="1:18" x14ac:dyDescent="0.3">
      <c r="B17" s="79"/>
      <c r="C17" s="79"/>
      <c r="D17" s="79"/>
      <c r="E17" s="79"/>
      <c r="F17" s="79"/>
      <c r="G17" s="79"/>
      <c r="H17" s="67"/>
      <c r="I17" s="68"/>
      <c r="J17" s="18"/>
      <c r="L17" s="17" t="s">
        <v>395</v>
      </c>
      <c r="M17" s="128">
        <v>45356</v>
      </c>
      <c r="N17" s="17" t="s">
        <v>399</v>
      </c>
      <c r="O17" s="78" t="s">
        <v>5</v>
      </c>
      <c r="P17" s="77"/>
      <c r="R17" s="78" t="s">
        <v>297</v>
      </c>
    </row>
    <row r="18" spans="1:18" x14ac:dyDescent="0.3">
      <c r="A18" s="66" t="s">
        <v>209</v>
      </c>
      <c r="B18"/>
      <c r="I18" s="80" t="s">
        <v>241</v>
      </c>
      <c r="J18" s="18" t="s">
        <v>242</v>
      </c>
      <c r="L18" s="17" t="s">
        <v>398</v>
      </c>
      <c r="M18" s="128">
        <v>45361</v>
      </c>
      <c r="N18" s="17" t="s">
        <v>400</v>
      </c>
      <c r="O18" s="78" t="s">
        <v>179</v>
      </c>
      <c r="P18" s="79"/>
      <c r="R18" s="78" t="s">
        <v>248</v>
      </c>
    </row>
    <row r="19" spans="1:18" x14ac:dyDescent="0.3">
      <c r="A19" s="66" t="s">
        <v>3</v>
      </c>
      <c r="B19" s="79">
        <v>0</v>
      </c>
      <c r="C19" s="79">
        <v>0</v>
      </c>
      <c r="D19" s="79">
        <v>0</v>
      </c>
      <c r="E19" s="79">
        <v>0</v>
      </c>
      <c r="F19" s="79"/>
      <c r="G19" s="79"/>
      <c r="H19" s="67" t="s">
        <v>243</v>
      </c>
      <c r="I19" s="80" t="s">
        <v>244</v>
      </c>
      <c r="J19" s="18" t="s">
        <v>245</v>
      </c>
      <c r="L19" s="17" t="s">
        <v>398</v>
      </c>
      <c r="M19" s="128">
        <v>45368</v>
      </c>
      <c r="N19" s="17" t="s">
        <v>399</v>
      </c>
      <c r="O19" s="78" t="s">
        <v>177</v>
      </c>
      <c r="P19" s="77"/>
      <c r="R19" s="78" t="s">
        <v>390</v>
      </c>
    </row>
    <row r="20" spans="1:18" x14ac:dyDescent="0.3">
      <c r="A20" s="66" t="s">
        <v>189</v>
      </c>
      <c r="B20" s="79" t="s">
        <v>237</v>
      </c>
      <c r="C20" s="79">
        <v>1</v>
      </c>
      <c r="D20" s="79">
        <v>0</v>
      </c>
      <c r="E20" s="79">
        <v>0</v>
      </c>
      <c r="F20" s="79"/>
      <c r="G20" s="79" t="s">
        <v>231</v>
      </c>
      <c r="H20" s="66" t="s">
        <v>246</v>
      </c>
      <c r="I20" s="68" t="s">
        <v>199</v>
      </c>
      <c r="J20" s="18" t="s">
        <v>247</v>
      </c>
      <c r="L20" s="17" t="s">
        <v>395</v>
      </c>
      <c r="M20" s="128">
        <v>45370</v>
      </c>
      <c r="N20" s="17" t="s">
        <v>399</v>
      </c>
      <c r="O20" s="78" t="s">
        <v>289</v>
      </c>
      <c r="P20" s="77"/>
      <c r="R20" s="78" t="s">
        <v>255</v>
      </c>
    </row>
    <row r="21" spans="1:18" x14ac:dyDescent="0.3">
      <c r="A21" s="66" t="s">
        <v>192</v>
      </c>
      <c r="B21" s="77">
        <v>2</v>
      </c>
      <c r="C21" s="77">
        <v>3</v>
      </c>
      <c r="D21" s="77">
        <v>3</v>
      </c>
      <c r="E21" s="77">
        <v>2</v>
      </c>
      <c r="F21" s="77"/>
      <c r="G21" s="79" t="s">
        <v>231</v>
      </c>
      <c r="H21" s="67" t="s">
        <v>368</v>
      </c>
      <c r="I21" s="68" t="s">
        <v>370</v>
      </c>
      <c r="J21" t="s">
        <v>369</v>
      </c>
      <c r="L21" s="17" t="s">
        <v>397</v>
      </c>
      <c r="M21" s="128">
        <v>45376</v>
      </c>
      <c r="N21" s="17" t="s">
        <v>399</v>
      </c>
      <c r="O21" s="78" t="s">
        <v>290</v>
      </c>
      <c r="P21" s="77"/>
      <c r="R21" s="78" t="s">
        <v>193</v>
      </c>
    </row>
    <row r="22" spans="1:18" x14ac:dyDescent="0.3">
      <c r="A22" s="66" t="s">
        <v>12</v>
      </c>
      <c r="B22" s="79">
        <v>1</v>
      </c>
      <c r="C22" s="79">
        <v>1</v>
      </c>
      <c r="D22" s="79">
        <v>0</v>
      </c>
      <c r="E22" s="79"/>
      <c r="F22" s="79"/>
      <c r="G22" s="79" t="s">
        <v>231</v>
      </c>
      <c r="H22" s="67" t="s">
        <v>249</v>
      </c>
      <c r="I22" s="81" t="s">
        <v>250</v>
      </c>
      <c r="J22" s="18" t="s">
        <v>251</v>
      </c>
      <c r="L22" s="17" t="s">
        <v>397</v>
      </c>
      <c r="M22" s="128">
        <v>45376</v>
      </c>
      <c r="N22" s="17" t="s">
        <v>400</v>
      </c>
      <c r="O22" s="78" t="s">
        <v>181</v>
      </c>
      <c r="P22" s="77"/>
      <c r="R22" s="78" t="s">
        <v>393</v>
      </c>
    </row>
    <row r="23" spans="1:18" x14ac:dyDescent="0.3">
      <c r="A23" s="66" t="s">
        <v>18</v>
      </c>
      <c r="B23" s="77" t="s">
        <v>252</v>
      </c>
      <c r="C23" s="77">
        <v>1</v>
      </c>
      <c r="D23" s="77">
        <v>1</v>
      </c>
      <c r="E23" s="77">
        <v>1</v>
      </c>
      <c r="F23" s="77"/>
      <c r="G23" s="79" t="s">
        <v>231</v>
      </c>
      <c r="H23" s="67" t="s">
        <v>253</v>
      </c>
      <c r="I23" s="68" t="s">
        <v>194</v>
      </c>
      <c r="J23" s="18" t="s">
        <v>254</v>
      </c>
      <c r="L23" s="17" t="s">
        <v>395</v>
      </c>
      <c r="M23" s="128">
        <v>45377</v>
      </c>
      <c r="N23" s="17" t="s">
        <v>399</v>
      </c>
      <c r="O23" s="78" t="s">
        <v>185</v>
      </c>
      <c r="P23" s="77"/>
      <c r="R23" s="78" t="s">
        <v>264</v>
      </c>
    </row>
    <row r="24" spans="1:18" x14ac:dyDescent="0.3">
      <c r="A24" s="66" t="s">
        <v>23</v>
      </c>
      <c r="B24" s="79">
        <v>1</v>
      </c>
      <c r="C24" s="79">
        <v>1</v>
      </c>
      <c r="D24" s="79"/>
      <c r="E24" s="79">
        <v>1</v>
      </c>
      <c r="F24" s="79"/>
      <c r="G24" s="79" t="s">
        <v>226</v>
      </c>
      <c r="H24" s="67" t="s">
        <v>256</v>
      </c>
      <c r="I24" s="80" t="s">
        <v>257</v>
      </c>
      <c r="J24" s="18" t="s">
        <v>258</v>
      </c>
      <c r="L24" s="17" t="s">
        <v>397</v>
      </c>
      <c r="M24" s="128">
        <v>45383</v>
      </c>
      <c r="N24" s="17" t="s">
        <v>400</v>
      </c>
      <c r="O24" s="78" t="s">
        <v>184</v>
      </c>
      <c r="P24" s="77"/>
      <c r="R24" s="78" t="s">
        <v>265</v>
      </c>
    </row>
    <row r="25" spans="1:18" x14ac:dyDescent="0.3">
      <c r="A25" s="66" t="s">
        <v>5</v>
      </c>
      <c r="B25" s="79" t="s">
        <v>237</v>
      </c>
      <c r="C25" s="79">
        <v>1</v>
      </c>
      <c r="D25" s="79">
        <v>1</v>
      </c>
      <c r="E25" s="79">
        <v>1</v>
      </c>
      <c r="F25" s="79"/>
      <c r="G25" s="79" t="s">
        <v>231</v>
      </c>
      <c r="H25" s="67" t="s">
        <v>259</v>
      </c>
      <c r="I25" s="80" t="s">
        <v>260</v>
      </c>
      <c r="J25" s="18" t="s">
        <v>171</v>
      </c>
      <c r="L25" s="17" t="s">
        <v>398</v>
      </c>
      <c r="M25" s="128">
        <v>45389</v>
      </c>
      <c r="N25" s="17" t="s">
        <v>400</v>
      </c>
      <c r="O25" s="78" t="s">
        <v>188</v>
      </c>
      <c r="P25" s="77"/>
      <c r="R25" s="78" t="s">
        <v>18</v>
      </c>
    </row>
    <row r="26" spans="1:18" x14ac:dyDescent="0.3">
      <c r="A26" s="66" t="s">
        <v>177</v>
      </c>
      <c r="B26" s="77">
        <v>1</v>
      </c>
      <c r="C26" s="79">
        <v>0</v>
      </c>
      <c r="D26" s="79">
        <v>1</v>
      </c>
      <c r="E26" s="79">
        <v>1</v>
      </c>
      <c r="F26" s="79"/>
      <c r="G26" s="79" t="s">
        <v>231</v>
      </c>
      <c r="H26" s="67" t="s">
        <v>377</v>
      </c>
      <c r="I26" s="68" t="s">
        <v>378</v>
      </c>
      <c r="J26" s="18" t="s">
        <v>261</v>
      </c>
      <c r="L26" s="17" t="s">
        <v>397</v>
      </c>
      <c r="M26" s="128">
        <v>45397</v>
      </c>
      <c r="N26" s="17" t="s">
        <v>399</v>
      </c>
      <c r="O26" s="78" t="s">
        <v>239</v>
      </c>
      <c r="P26" s="79"/>
      <c r="R26" s="78" t="s">
        <v>402</v>
      </c>
    </row>
    <row r="27" spans="1:18" x14ac:dyDescent="0.3">
      <c r="A27" s="66" t="s">
        <v>43</v>
      </c>
      <c r="B27" s="77">
        <v>1</v>
      </c>
      <c r="C27" s="77">
        <v>1</v>
      </c>
      <c r="D27" s="77">
        <v>2</v>
      </c>
      <c r="E27" s="77">
        <v>2</v>
      </c>
      <c r="F27" s="77"/>
      <c r="G27" s="77" t="s">
        <v>231</v>
      </c>
      <c r="H27" s="67" t="s">
        <v>262</v>
      </c>
      <c r="I27" s="68" t="s">
        <v>195</v>
      </c>
      <c r="J27" s="18" t="s">
        <v>263</v>
      </c>
      <c r="L27" s="17" t="s">
        <v>397</v>
      </c>
      <c r="M27" s="128">
        <v>45397</v>
      </c>
      <c r="N27" s="17" t="s">
        <v>400</v>
      </c>
      <c r="O27" s="78" t="s">
        <v>240</v>
      </c>
      <c r="P27" s="79"/>
      <c r="R27" s="78" t="s">
        <v>177</v>
      </c>
    </row>
    <row r="28" spans="1:18" x14ac:dyDescent="0.3">
      <c r="A28" s="66" t="s">
        <v>181</v>
      </c>
      <c r="B28" s="77">
        <v>2</v>
      </c>
      <c r="C28" s="79">
        <v>1</v>
      </c>
      <c r="D28" s="79">
        <v>2</v>
      </c>
      <c r="E28" s="79">
        <v>1</v>
      </c>
      <c r="F28" s="79"/>
      <c r="G28" s="79" t="s">
        <v>227</v>
      </c>
      <c r="H28" s="67" t="s">
        <v>376</v>
      </c>
      <c r="I28" s="68" t="s">
        <v>375</v>
      </c>
      <c r="J28" s="18" t="s">
        <v>413</v>
      </c>
      <c r="L28" s="17" t="s">
        <v>395</v>
      </c>
      <c r="M28" s="128">
        <v>45398</v>
      </c>
      <c r="N28" s="17" t="s">
        <v>399</v>
      </c>
      <c r="O28" s="78" t="s">
        <v>406</v>
      </c>
      <c r="P28" s="79"/>
      <c r="R28" s="78" t="s">
        <v>289</v>
      </c>
    </row>
    <row r="29" spans="1:18" x14ac:dyDescent="0.3">
      <c r="A29" s="66" t="s">
        <v>185</v>
      </c>
      <c r="B29" s="77">
        <v>0</v>
      </c>
      <c r="C29" s="77">
        <v>0</v>
      </c>
      <c r="D29" s="77">
        <v>1</v>
      </c>
      <c r="E29" s="77">
        <v>1</v>
      </c>
      <c r="F29" s="77"/>
      <c r="G29" s="79" t="s">
        <v>231</v>
      </c>
      <c r="H29" s="67" t="s">
        <v>266</v>
      </c>
      <c r="I29" s="68" t="s">
        <v>196</v>
      </c>
      <c r="J29" s="18" t="s">
        <v>267</v>
      </c>
      <c r="L29" s="17" t="s">
        <v>396</v>
      </c>
      <c r="M29" s="128">
        <v>45399</v>
      </c>
      <c r="N29" s="17" t="s">
        <v>399</v>
      </c>
      <c r="O29" s="78" t="s">
        <v>407</v>
      </c>
      <c r="P29" s="79"/>
      <c r="R29" s="78" t="s">
        <v>290</v>
      </c>
    </row>
    <row r="30" spans="1:18" x14ac:dyDescent="0.3">
      <c r="A30" s="66" t="s">
        <v>184</v>
      </c>
      <c r="B30" s="77">
        <v>1</v>
      </c>
      <c r="C30" s="77">
        <v>1</v>
      </c>
      <c r="D30" s="77">
        <v>2</v>
      </c>
      <c r="E30" s="77">
        <v>1</v>
      </c>
      <c r="F30" s="77"/>
      <c r="G30" s="79" t="s">
        <v>231</v>
      </c>
      <c r="H30" s="67" t="s">
        <v>269</v>
      </c>
      <c r="I30" s="68" t="s">
        <v>388</v>
      </c>
      <c r="J30" s="18" t="s">
        <v>360</v>
      </c>
      <c r="L30" s="17" t="s">
        <v>398</v>
      </c>
      <c r="M30" s="128">
        <v>45403</v>
      </c>
      <c r="N30" s="17" t="s">
        <v>399</v>
      </c>
      <c r="O30" s="78" t="s">
        <v>408</v>
      </c>
      <c r="P30" s="79"/>
      <c r="R30" s="78" t="s">
        <v>181</v>
      </c>
    </row>
    <row r="31" spans="1:18" x14ac:dyDescent="0.3">
      <c r="A31" s="66" t="s">
        <v>188</v>
      </c>
      <c r="B31" s="77">
        <v>1</v>
      </c>
      <c r="C31" s="77">
        <v>1</v>
      </c>
      <c r="D31" s="77">
        <v>1</v>
      </c>
      <c r="E31" s="77">
        <v>1</v>
      </c>
      <c r="F31" s="77"/>
      <c r="G31" s="77" t="s">
        <v>226</v>
      </c>
      <c r="H31" s="67" t="s">
        <v>270</v>
      </c>
      <c r="I31" s="68" t="s">
        <v>197</v>
      </c>
      <c r="J31" s="18" t="s">
        <v>271</v>
      </c>
      <c r="L31" s="17" t="s">
        <v>398</v>
      </c>
      <c r="M31" s="128">
        <v>45403</v>
      </c>
      <c r="N31" s="17" t="s">
        <v>400</v>
      </c>
      <c r="O31" s="78" t="s">
        <v>409</v>
      </c>
      <c r="P31" s="79"/>
      <c r="R31" s="78" t="s">
        <v>185</v>
      </c>
    </row>
    <row r="32" spans="1:18" x14ac:dyDescent="0.3">
      <c r="A32" s="66" t="s">
        <v>183</v>
      </c>
      <c r="B32" s="79" t="s">
        <v>237</v>
      </c>
      <c r="C32" s="79">
        <v>1</v>
      </c>
      <c r="D32" s="79">
        <v>1</v>
      </c>
      <c r="E32" s="79">
        <v>1</v>
      </c>
      <c r="F32" s="79"/>
      <c r="G32" s="79" t="s">
        <v>231</v>
      </c>
      <c r="H32" s="67" t="s">
        <v>172</v>
      </c>
      <c r="I32" s="68" t="s">
        <v>173</v>
      </c>
      <c r="J32" s="18" t="s">
        <v>174</v>
      </c>
      <c r="L32" s="17" t="s">
        <v>398</v>
      </c>
      <c r="M32" s="128">
        <v>45410</v>
      </c>
      <c r="N32" s="17" t="s">
        <v>399</v>
      </c>
      <c r="O32" s="78" t="s">
        <v>412</v>
      </c>
      <c r="P32" s="79"/>
      <c r="R32" s="78" t="s">
        <v>292</v>
      </c>
    </row>
    <row r="33" spans="1:18" x14ac:dyDescent="0.3">
      <c r="A33" s="66" t="s">
        <v>191</v>
      </c>
      <c r="B33" s="79">
        <v>0</v>
      </c>
      <c r="C33" s="79">
        <v>1</v>
      </c>
      <c r="D33" s="79">
        <v>1</v>
      </c>
      <c r="E33" s="79">
        <v>1</v>
      </c>
      <c r="F33" s="79"/>
      <c r="G33" s="79" t="s">
        <v>231</v>
      </c>
      <c r="H33" s="67" t="s">
        <v>272</v>
      </c>
      <c r="I33" s="68" t="s">
        <v>198</v>
      </c>
      <c r="J33" s="18" t="s">
        <v>273</v>
      </c>
      <c r="L33" s="17" t="s">
        <v>398</v>
      </c>
      <c r="M33" s="128">
        <v>45410</v>
      </c>
      <c r="N33" s="17" t="s">
        <v>400</v>
      </c>
      <c r="O33" s="78" t="s">
        <v>183</v>
      </c>
      <c r="P33" s="77"/>
      <c r="R33" s="78" t="s">
        <v>293</v>
      </c>
    </row>
    <row r="34" spans="1:18" x14ac:dyDescent="0.3">
      <c r="B34" s="77"/>
      <c r="C34" s="77"/>
      <c r="D34" s="77"/>
      <c r="E34" s="77"/>
      <c r="F34" s="77"/>
      <c r="G34" s="77"/>
      <c r="L34" s="17" t="s">
        <v>395</v>
      </c>
      <c r="M34" s="128">
        <v>45412</v>
      </c>
      <c r="N34" s="17" t="s">
        <v>399</v>
      </c>
      <c r="O34" s="78" t="s">
        <v>191</v>
      </c>
      <c r="P34" s="77"/>
      <c r="R34" s="78" t="s">
        <v>188</v>
      </c>
    </row>
    <row r="35" spans="1:18" x14ac:dyDescent="0.3">
      <c r="A35" s="66" t="s">
        <v>175</v>
      </c>
      <c r="B35" s="79">
        <v>1</v>
      </c>
      <c r="C35" s="79"/>
      <c r="D35" s="79"/>
      <c r="E35" s="79"/>
      <c r="F35" s="79"/>
      <c r="G35" s="79"/>
      <c r="H35" s="67" t="s">
        <v>140</v>
      </c>
      <c r="I35" s="68" t="s">
        <v>141</v>
      </c>
      <c r="J35" s="18"/>
      <c r="L35" s="17"/>
      <c r="M35" s="128"/>
      <c r="N35" s="128"/>
      <c r="O35" s="17">
        <f>COUNTA(O3:O34)</f>
        <v>32</v>
      </c>
      <c r="P35" s="17">
        <f>SUM(P3:P34)</f>
        <v>2</v>
      </c>
      <c r="R35" s="78" t="s">
        <v>183</v>
      </c>
    </row>
    <row r="36" spans="1:18" x14ac:dyDescent="0.3">
      <c r="B36" s="77"/>
      <c r="C36" s="77"/>
      <c r="D36" s="77"/>
      <c r="E36" s="77"/>
      <c r="F36" s="77"/>
      <c r="G36" s="77"/>
      <c r="H36" s="66"/>
      <c r="K36" s="128" t="s">
        <v>268</v>
      </c>
      <c r="L36" s="17" t="s">
        <v>401</v>
      </c>
      <c r="M36" s="128">
        <v>45429</v>
      </c>
      <c r="N36" s="17">
        <f>COUNTA(N3:N34)</f>
        <v>32</v>
      </c>
      <c r="R36" s="78" t="s">
        <v>276</v>
      </c>
    </row>
    <row r="37" spans="1:18" x14ac:dyDescent="0.3">
      <c r="A37" s="66" t="s">
        <v>274</v>
      </c>
      <c r="B37" s="77">
        <f>SUM(B3:B35)</f>
        <v>26</v>
      </c>
      <c r="C37" s="77">
        <f>SUM(C3:C35)</f>
        <v>37</v>
      </c>
      <c r="D37" s="77">
        <f>SUM(D3:D35)</f>
        <v>36</v>
      </c>
      <c r="E37" s="77">
        <f>SUM(E3:E35)</f>
        <v>32</v>
      </c>
      <c r="F37" s="77"/>
      <c r="G37" s="77"/>
      <c r="H37" s="66"/>
      <c r="I37" s="122"/>
      <c r="L37" s="17"/>
      <c r="R37" s="17">
        <f>COUNTA(R3:R36)</f>
        <v>34</v>
      </c>
    </row>
    <row r="38" spans="1:18" x14ac:dyDescent="0.3">
      <c r="B38" s="77"/>
      <c r="C38" s="77"/>
      <c r="D38" s="77"/>
      <c r="E38" s="77"/>
      <c r="F38" s="77"/>
      <c r="G38" s="77"/>
      <c r="H38" s="66"/>
      <c r="I38" s="81"/>
    </row>
    <row r="39" spans="1:18" x14ac:dyDescent="0.3">
      <c r="B39" s="77"/>
      <c r="C39" s="77"/>
      <c r="D39" s="77"/>
      <c r="E39" s="77"/>
      <c r="F39" s="77"/>
      <c r="G39" s="77"/>
      <c r="H39" s="80" t="s">
        <v>275</v>
      </c>
    </row>
    <row r="40" spans="1:18" x14ac:dyDescent="0.3">
      <c r="B40" s="77"/>
      <c r="C40" s="77"/>
      <c r="D40" s="77"/>
      <c r="E40" s="77"/>
      <c r="F40" s="77"/>
      <c r="G40" s="77"/>
      <c r="H40" s="66"/>
      <c r="I40" s="80"/>
      <c r="M40" s="258" t="s">
        <v>274</v>
      </c>
      <c r="N40" s="258"/>
    </row>
    <row r="41" spans="1:18" x14ac:dyDescent="0.3">
      <c r="B41" s="77"/>
      <c r="C41" s="77"/>
      <c r="D41" s="77"/>
      <c r="E41" s="77"/>
      <c r="F41" s="77"/>
      <c r="G41" s="77"/>
      <c r="H41" s="66"/>
    </row>
  </sheetData>
  <sortState xmlns:xlrd2="http://schemas.microsoft.com/office/spreadsheetml/2017/richdata2" ref="O3:P34">
    <sortCondition ref="O3:O34"/>
  </sortState>
  <mergeCells count="3">
    <mergeCell ref="M40:N40"/>
    <mergeCell ref="L1:O1"/>
    <mergeCell ref="L2:N2"/>
  </mergeCells>
  <phoneticPr fontId="35" type="noConversion"/>
  <conditionalFormatting sqref="B1 B2:G41">
    <cfRule type="cellIs" dxfId="5" priority="4" operator="equal">
      <formula>0</formula>
    </cfRule>
  </conditionalFormatting>
  <conditionalFormatting sqref="D1:F1">
    <cfRule type="cellIs" dxfId="4" priority="2" operator="equal">
      <formula>0</formula>
    </cfRule>
  </conditionalFormatting>
  <conditionalFormatting sqref="P18:P21">
    <cfRule type="cellIs" dxfId="3" priority="1" operator="equal">
      <formula>0</formula>
    </cfRule>
  </conditionalFormatting>
  <hyperlinks>
    <hyperlink ref="I35" r:id="rId1" display="mailto:info@vetro.be" xr:uid="{D8FD23D2-91D8-43E0-9436-88EED6126F76}"/>
    <hyperlink ref="I4" r:id="rId2" display="mailto:jef_vaesen@hotmail.com" xr:uid="{2F480994-D9D8-4384-A6FB-5BB6D19E17D5}"/>
    <hyperlink ref="I12" r:id="rId3" display="mailto:hansfaes@yahoo.com" xr:uid="{90B9FB43-26CB-4EB6-B9CD-57887654E73C}"/>
    <hyperlink ref="I13" r:id="rId4" xr:uid="{C3DCEF0D-C80F-4C8D-B229-AC7740538E3A}"/>
    <hyperlink ref="I8" r:id="rId5" xr:uid="{28974236-FFCA-4FAD-8C23-22700F8981E5}"/>
    <hyperlink ref="I14" r:id="rId6" xr:uid="{C3B7CB5E-A159-4241-8174-2E5FB38D3C1B}"/>
    <hyperlink ref="I9" r:id="rId7" xr:uid="{21FDAE93-4099-4EAB-97A6-8437790D5DAD}"/>
    <hyperlink ref="I15" r:id="rId8" display="mailto:rataplan1959@hotmail.com" xr:uid="{0859C1D2-EB55-4148-92F2-2EAE69924FF1}"/>
    <hyperlink ref="I16" r:id="rId9" xr:uid="{E706E83C-E08D-49D2-9458-0FFDF7E8A33C}"/>
    <hyperlink ref="I32" r:id="rId10" display="mailto:patrickolijslagers@gmail.com" xr:uid="{12CC282D-9236-4280-B7CF-70021BE270E6}"/>
    <hyperlink ref="I23" r:id="rId11" xr:uid="{CA43B000-5EA4-4114-A385-3E764AE350EF}"/>
    <hyperlink ref="I21" r:id="rId12" xr:uid="{FDFE4906-457F-49AA-A32F-5E08FEE89B9D}"/>
    <hyperlink ref="I28" r:id="rId13" xr:uid="{7A3C74F2-BE1B-4CF8-A880-41E04296713B}"/>
    <hyperlink ref="I27" r:id="rId14" display="mailto:ivo.vos1@telenet.be" xr:uid="{B8F69E47-3A25-4065-BC77-E81B8E7A2ED7}"/>
    <hyperlink ref="I29" r:id="rId15" display="mailto:raf.verschueren@gmail.com" xr:uid="{DD0D326A-BADD-4886-BD02-7E8E7BA81BC2}"/>
    <hyperlink ref="I31" r:id="rId16" xr:uid="{18D564D0-454D-4089-9846-FE0AC877794F}"/>
    <hyperlink ref="I33" r:id="rId17" display="mailto:erik.peeten@telenet.be" xr:uid="{6C6C4234-290D-483B-A999-4FDC3041C8FF}"/>
    <hyperlink ref="I20" r:id="rId18" display="mailto:ikbenjo@gmail.com" xr:uid="{A10335ED-CB4D-4E94-9FCB-4FE8C0B56BE5}"/>
    <hyperlink ref="I26" r:id="rId19" xr:uid="{CA12FF54-45DB-476F-9FB7-EEB396825F1B}"/>
    <hyperlink ref="I19" r:id="rId20" xr:uid="{0925B2B9-2531-4A41-A200-5F3C28CAF22D}"/>
    <hyperlink ref="I24" r:id="rId21" xr:uid="{39073B9E-29F8-4EDB-B5B6-59C99BC0F49B}"/>
    <hyperlink ref="I6" r:id="rId22" xr:uid="{8FB80610-060A-47B4-8371-BAE5161F6584}"/>
    <hyperlink ref="I10" r:id="rId23" xr:uid="{9EDE94B5-BC58-4EEE-880C-3CE47CE02E33}"/>
    <hyperlink ref="I18" r:id="rId24" xr:uid="{4B449591-787C-4C38-BF56-9BB54E6EA9E8}"/>
    <hyperlink ref="H39" r:id="rId25" xr:uid="{44C8662D-A5C0-4EB3-9AE0-8BC59A32A0B8}"/>
    <hyperlink ref="I25" r:id="rId26" xr:uid="{B88F6084-06A5-4495-B197-9782AFFF1907}"/>
    <hyperlink ref="I22" r:id="rId27" xr:uid="{D7972D61-D0F9-436E-9191-D09253FB32EA}"/>
    <hyperlink ref="I5" r:id="rId28" xr:uid="{27F742DC-B928-4B97-8CD0-97A3DE6D451F}"/>
    <hyperlink ref="I7" r:id="rId29" display="mailto:luk.claes@telenet.be" xr:uid="{08929227-2873-4D8B-A202-58219C686BBA}"/>
  </hyperlinks>
  <pageMargins left="0.7" right="0.7" top="0.75" bottom="0.75" header="0.3" footer="0.3"/>
  <pageSetup paperSize="9" orientation="portrait" horizontalDpi="4294967293" verticalDpi="0" r:id="rId30"/>
  <legacyDrawing r:id="rId3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3710BC-72FC-4DB7-BE56-2E4FA29260AB}">
  <sheetPr>
    <tabColor theme="7" tint="0.59999389629810485"/>
  </sheetPr>
  <dimension ref="A1:N16"/>
  <sheetViews>
    <sheetView workbookViewId="0">
      <selection activeCell="B16" sqref="B16"/>
    </sheetView>
  </sheetViews>
  <sheetFormatPr defaultRowHeight="14.4" x14ac:dyDescent="0.3"/>
  <cols>
    <col min="1" max="1" width="5.77734375" style="17" customWidth="1"/>
    <col min="2" max="2" width="19.6640625" bestFit="1" customWidth="1"/>
    <col min="3" max="3" width="9.88671875" customWidth="1"/>
    <col min="4" max="4" width="11.5546875" customWidth="1"/>
    <col min="5" max="5" width="11.44140625" customWidth="1"/>
    <col min="6" max="6" width="11.88671875" customWidth="1"/>
    <col min="7" max="7" width="10.109375" customWidth="1"/>
    <col min="8" max="8" width="9.6640625" bestFit="1" customWidth="1"/>
    <col min="9" max="9" width="14" bestFit="1" customWidth="1"/>
    <col min="11" max="11" width="19.6640625" bestFit="1" customWidth="1"/>
    <col min="12" max="12" width="19.44140625" customWidth="1"/>
    <col min="13" max="13" width="15.33203125" customWidth="1"/>
    <col min="14" max="14" width="29" bestFit="1" customWidth="1"/>
  </cols>
  <sheetData>
    <row r="1" spans="1:14" ht="22.2" customHeight="1" x14ac:dyDescent="0.3">
      <c r="B1" s="261" t="s">
        <v>474</v>
      </c>
      <c r="C1" s="262"/>
      <c r="D1" s="262"/>
      <c r="E1" s="262"/>
      <c r="F1" s="262"/>
      <c r="G1" s="263"/>
    </row>
    <row r="2" spans="1:14" ht="15" customHeight="1" x14ac:dyDescent="0.3">
      <c r="B2" s="167"/>
      <c r="C2" s="167"/>
      <c r="D2" s="264" t="s">
        <v>475</v>
      </c>
      <c r="E2" s="265"/>
      <c r="F2" s="167"/>
    </row>
    <row r="3" spans="1:14" ht="15" customHeight="1" x14ac:dyDescent="0.3">
      <c r="B3" s="167"/>
      <c r="C3" s="167"/>
      <c r="D3" s="266" t="s">
        <v>476</v>
      </c>
      <c r="E3" s="267"/>
      <c r="F3" s="167"/>
    </row>
    <row r="4" spans="1:14" x14ac:dyDescent="0.3">
      <c r="K4" s="138" t="s">
        <v>477</v>
      </c>
    </row>
    <row r="5" spans="1:14" x14ac:dyDescent="0.3">
      <c r="C5" s="138" t="s">
        <v>478</v>
      </c>
      <c r="D5" s="138" t="s">
        <v>477</v>
      </c>
      <c r="E5" s="138" t="s">
        <v>479</v>
      </c>
      <c r="F5" s="138" t="s">
        <v>480</v>
      </c>
      <c r="G5" s="138" t="s">
        <v>481</v>
      </c>
      <c r="H5" s="138" t="s">
        <v>482</v>
      </c>
      <c r="J5" s="17"/>
      <c r="K5" s="17"/>
    </row>
    <row r="6" spans="1:14" x14ac:dyDescent="0.3">
      <c r="A6" s="71">
        <v>1</v>
      </c>
      <c r="B6" s="138" t="s">
        <v>483</v>
      </c>
      <c r="C6" s="168" t="s">
        <v>484</v>
      </c>
      <c r="D6" s="169" t="s">
        <v>484</v>
      </c>
      <c r="E6" s="168" t="s">
        <v>484</v>
      </c>
      <c r="F6" s="169" t="s">
        <v>484</v>
      </c>
      <c r="G6" s="168" t="s">
        <v>484</v>
      </c>
      <c r="H6" s="169" t="s">
        <v>484</v>
      </c>
      <c r="J6" s="71">
        <v>1</v>
      </c>
      <c r="K6" s="138" t="s">
        <v>483</v>
      </c>
      <c r="L6" s="138" t="s">
        <v>100</v>
      </c>
      <c r="M6" s="138" t="s">
        <v>485</v>
      </c>
      <c r="N6" s="159" t="s">
        <v>486</v>
      </c>
    </row>
    <row r="7" spans="1:14" x14ac:dyDescent="0.3">
      <c r="A7" s="71">
        <v>2</v>
      </c>
      <c r="B7" s="138" t="s">
        <v>487</v>
      </c>
      <c r="C7" s="169" t="s">
        <v>488</v>
      </c>
      <c r="D7" s="168" t="s">
        <v>488</v>
      </c>
      <c r="E7" s="169" t="s">
        <v>488</v>
      </c>
      <c r="F7" s="168" t="s">
        <v>488</v>
      </c>
      <c r="G7" s="169" t="s">
        <v>488</v>
      </c>
      <c r="H7" s="168" t="s">
        <v>488</v>
      </c>
      <c r="J7" s="71">
        <v>2</v>
      </c>
      <c r="K7" s="138" t="s">
        <v>487</v>
      </c>
      <c r="L7" s="138" t="s">
        <v>312</v>
      </c>
      <c r="M7" s="138" t="s">
        <v>489</v>
      </c>
      <c r="N7" s="159" t="s">
        <v>490</v>
      </c>
    </row>
    <row r="8" spans="1:14" x14ac:dyDescent="0.3">
      <c r="A8" s="71">
        <v>3</v>
      </c>
      <c r="B8" s="138" t="s">
        <v>491</v>
      </c>
      <c r="C8" s="168" t="s">
        <v>492</v>
      </c>
      <c r="D8" s="169" t="s">
        <v>492</v>
      </c>
      <c r="E8" s="168" t="s">
        <v>492</v>
      </c>
      <c r="F8" s="169" t="s">
        <v>492</v>
      </c>
      <c r="G8" s="168" t="s">
        <v>492</v>
      </c>
      <c r="H8" s="169" t="s">
        <v>492</v>
      </c>
      <c r="J8" s="71">
        <v>3</v>
      </c>
      <c r="K8" s="138" t="s">
        <v>491</v>
      </c>
      <c r="L8" s="138" t="s">
        <v>65</v>
      </c>
      <c r="M8" s="138" t="s">
        <v>493</v>
      </c>
      <c r="N8" s="159" t="s">
        <v>494</v>
      </c>
    </row>
    <row r="9" spans="1:14" x14ac:dyDescent="0.3">
      <c r="A9" s="71">
        <v>4</v>
      </c>
      <c r="B9" s="138" t="s">
        <v>495</v>
      </c>
      <c r="C9" s="169" t="s">
        <v>496</v>
      </c>
      <c r="D9" s="168" t="s">
        <v>496</v>
      </c>
      <c r="E9" s="169" t="s">
        <v>496</v>
      </c>
      <c r="F9" s="168" t="s">
        <v>496</v>
      </c>
      <c r="G9" s="169" t="s">
        <v>496</v>
      </c>
      <c r="H9" s="168" t="s">
        <v>496</v>
      </c>
      <c r="J9" s="71">
        <v>4</v>
      </c>
      <c r="K9" s="138" t="s">
        <v>495</v>
      </c>
      <c r="L9" s="138" t="s">
        <v>87</v>
      </c>
      <c r="M9" s="138" t="s">
        <v>497</v>
      </c>
      <c r="N9" s="159" t="s">
        <v>498</v>
      </c>
    </row>
    <row r="10" spans="1:14" x14ac:dyDescent="0.3">
      <c r="A10" s="71">
        <v>5</v>
      </c>
      <c r="B10" s="138" t="s">
        <v>499</v>
      </c>
      <c r="C10" s="168" t="s">
        <v>500</v>
      </c>
      <c r="D10" s="169" t="s">
        <v>500</v>
      </c>
      <c r="E10" s="168" t="s">
        <v>500</v>
      </c>
      <c r="F10" s="169" t="s">
        <v>500</v>
      </c>
      <c r="G10" s="168" t="s">
        <v>500</v>
      </c>
      <c r="H10" s="169" t="s">
        <v>500</v>
      </c>
      <c r="J10" s="71">
        <v>5</v>
      </c>
      <c r="K10" s="138" t="s">
        <v>499</v>
      </c>
      <c r="L10" s="138" t="s">
        <v>51</v>
      </c>
      <c r="M10" s="138" t="s">
        <v>501</v>
      </c>
      <c r="N10" s="159" t="s">
        <v>502</v>
      </c>
    </row>
    <row r="11" spans="1:14" x14ac:dyDescent="0.3">
      <c r="A11" s="71">
        <v>6</v>
      </c>
      <c r="B11" s="138" t="s">
        <v>499</v>
      </c>
      <c r="C11" s="169" t="s">
        <v>503</v>
      </c>
      <c r="D11" s="168" t="s">
        <v>508</v>
      </c>
      <c r="E11" s="169" t="s">
        <v>508</v>
      </c>
      <c r="F11" s="168" t="s">
        <v>508</v>
      </c>
      <c r="G11" s="169" t="s">
        <v>508</v>
      </c>
      <c r="H11" s="168" t="s">
        <v>508</v>
      </c>
      <c r="J11" s="71">
        <v>6</v>
      </c>
      <c r="K11" s="138" t="s">
        <v>499</v>
      </c>
      <c r="L11" s="138" t="s">
        <v>300</v>
      </c>
      <c r="M11" s="138" t="s">
        <v>509</v>
      </c>
      <c r="N11" s="160" t="s">
        <v>510</v>
      </c>
    </row>
    <row r="12" spans="1:14" x14ac:dyDescent="0.3">
      <c r="A12" s="71">
        <v>7</v>
      </c>
      <c r="B12" s="138" t="s">
        <v>499</v>
      </c>
      <c r="C12" s="168" t="s">
        <v>507</v>
      </c>
      <c r="D12" s="169" t="s">
        <v>504</v>
      </c>
      <c r="E12" s="168" t="s">
        <v>504</v>
      </c>
      <c r="F12" s="169" t="s">
        <v>504</v>
      </c>
      <c r="G12" s="168" t="s">
        <v>504</v>
      </c>
      <c r="H12" s="169" t="s">
        <v>504</v>
      </c>
      <c r="J12" s="71">
        <v>7</v>
      </c>
      <c r="K12" s="138" t="s">
        <v>499</v>
      </c>
      <c r="L12" s="138" t="s">
        <v>232</v>
      </c>
      <c r="M12" s="138" t="s">
        <v>505</v>
      </c>
      <c r="N12" s="160" t="s">
        <v>506</v>
      </c>
    </row>
    <row r="13" spans="1:14" x14ac:dyDescent="0.3">
      <c r="A13" s="71">
        <v>8</v>
      </c>
      <c r="B13" s="138" t="s">
        <v>499</v>
      </c>
      <c r="D13" s="168" t="s">
        <v>511</v>
      </c>
      <c r="E13" s="169" t="s">
        <v>511</v>
      </c>
      <c r="F13" s="168" t="s">
        <v>511</v>
      </c>
      <c r="G13" s="169" t="s">
        <v>511</v>
      </c>
      <c r="H13" s="168" t="s">
        <v>511</v>
      </c>
      <c r="J13" s="71">
        <v>8</v>
      </c>
      <c r="K13" s="138" t="s">
        <v>499</v>
      </c>
      <c r="L13" s="138" t="s">
        <v>302</v>
      </c>
      <c r="M13" s="138" t="s">
        <v>512</v>
      </c>
      <c r="N13" s="160" t="s">
        <v>513</v>
      </c>
    </row>
    <row r="16" spans="1:14" x14ac:dyDescent="0.3">
      <c r="D16" t="s">
        <v>379</v>
      </c>
    </row>
  </sheetData>
  <mergeCells count="3">
    <mergeCell ref="B1:G1"/>
    <mergeCell ref="D2:E2"/>
    <mergeCell ref="D3:E3"/>
  </mergeCells>
  <hyperlinks>
    <hyperlink ref="N7" r:id="rId1" display="mailto:vandenbruel@gmail.com" xr:uid="{ADB14429-D8DC-43BB-8F4B-80835A13F6FD}"/>
    <hyperlink ref="N9" r:id="rId2" display="mailto:guidowouter54@gmail.com" xr:uid="{822BF099-829E-4C68-9934-8E56A985500F}"/>
    <hyperlink ref="N6" r:id="rId3" display="mailto:marines.van.engeland@telenet.be" xr:uid="{DB6A922F-3D29-43BC-905A-7F8C6FD3FAB2}"/>
    <hyperlink ref="N8" r:id="rId4" display="mailto:vanhout.ludo@gmail.com" xr:uid="{7C69CB06-0443-407D-BE6A-56DD8FD00539}"/>
    <hyperlink ref="N10" r:id="rId5" display="mailto:mariasteurs@hotmail.com" xr:uid="{E0A8D9C5-8529-4842-BADE-2E9BE02B0754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A1:V43"/>
  <sheetViews>
    <sheetView zoomScale="66" zoomScaleNormal="66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L24" sqref="L24"/>
    </sheetView>
  </sheetViews>
  <sheetFormatPr defaultRowHeight="21" x14ac:dyDescent="0.4"/>
  <cols>
    <col min="1" max="1" width="15.33203125" style="14" customWidth="1"/>
    <col min="2" max="2" width="35.5546875" customWidth="1"/>
    <col min="3" max="3" width="15.44140625" customWidth="1"/>
    <col min="4" max="6" width="4.6640625" customWidth="1"/>
    <col min="7" max="7" width="19" customWidth="1"/>
    <col min="8" max="9" width="4.6640625" customWidth="1"/>
    <col min="10" max="10" width="13.44140625" customWidth="1"/>
    <col min="11" max="16" width="4.6640625" style="59" customWidth="1"/>
    <col min="17" max="18" width="9.109375" style="59"/>
    <col min="19" max="19" width="18.33203125" style="59" customWidth="1"/>
    <col min="20" max="22" width="9.109375" style="59"/>
  </cols>
  <sheetData>
    <row r="1" spans="1:21" ht="45" customHeight="1" x14ac:dyDescent="0.4">
      <c r="A1" s="15" t="s">
        <v>101</v>
      </c>
      <c r="B1" s="16" t="s">
        <v>102</v>
      </c>
      <c r="C1" s="16" t="s">
        <v>136</v>
      </c>
      <c r="K1" s="58" t="s">
        <v>114</v>
      </c>
    </row>
    <row r="2" spans="1:21" x14ac:dyDescent="0.4">
      <c r="A2" s="28" t="s">
        <v>0</v>
      </c>
      <c r="B2" s="3" t="s">
        <v>1</v>
      </c>
      <c r="C2" s="17">
        <v>1</v>
      </c>
      <c r="F2" s="13">
        <v>1</v>
      </c>
      <c r="G2" s="3" t="s">
        <v>8</v>
      </c>
      <c r="K2" s="60">
        <v>1</v>
      </c>
      <c r="L2" s="60" t="s">
        <v>104</v>
      </c>
      <c r="R2" s="61" t="s">
        <v>96</v>
      </c>
      <c r="S2" s="61" t="s">
        <v>97</v>
      </c>
    </row>
    <row r="3" spans="1:21" x14ac:dyDescent="0.4">
      <c r="A3" s="28" t="s">
        <v>4</v>
      </c>
      <c r="B3" s="3" t="s">
        <v>5</v>
      </c>
      <c r="C3" s="17">
        <v>1</v>
      </c>
      <c r="F3" s="10">
        <v>2</v>
      </c>
      <c r="G3" s="3" t="s">
        <v>14</v>
      </c>
      <c r="K3" s="60">
        <v>2</v>
      </c>
      <c r="L3" s="60" t="s">
        <v>105</v>
      </c>
      <c r="R3" s="61" t="s">
        <v>92</v>
      </c>
      <c r="S3" s="61" t="s">
        <v>93</v>
      </c>
      <c r="U3" s="62" t="s">
        <v>98</v>
      </c>
    </row>
    <row r="4" spans="1:21" x14ac:dyDescent="0.4">
      <c r="A4" s="28" t="s">
        <v>9</v>
      </c>
      <c r="B4" s="3" t="s">
        <v>10</v>
      </c>
      <c r="C4" s="17">
        <v>1</v>
      </c>
      <c r="F4" s="10">
        <v>3</v>
      </c>
      <c r="G4" s="3" t="s">
        <v>19</v>
      </c>
      <c r="K4" s="60">
        <v>3</v>
      </c>
      <c r="L4" s="60" t="s">
        <v>106</v>
      </c>
      <c r="R4" s="61" t="s">
        <v>91</v>
      </c>
      <c r="S4" s="61" t="s">
        <v>90</v>
      </c>
    </row>
    <row r="5" spans="1:21" x14ac:dyDescent="0.4">
      <c r="A5" s="28" t="s">
        <v>2</v>
      </c>
      <c r="B5" s="3" t="s">
        <v>3</v>
      </c>
      <c r="C5" s="17">
        <v>1</v>
      </c>
      <c r="F5" s="10">
        <v>4</v>
      </c>
      <c r="G5" s="3" t="s">
        <v>24</v>
      </c>
      <c r="K5" s="60">
        <v>4</v>
      </c>
      <c r="L5" s="60" t="s">
        <v>107</v>
      </c>
      <c r="R5" s="61" t="s">
        <v>94</v>
      </c>
      <c r="S5" s="61" t="s">
        <v>95</v>
      </c>
    </row>
    <row r="6" spans="1:21" x14ac:dyDescent="0.4">
      <c r="A6" s="28" t="s">
        <v>15</v>
      </c>
      <c r="B6" s="3" t="s">
        <v>16</v>
      </c>
      <c r="C6" s="17">
        <v>1</v>
      </c>
      <c r="F6" s="10" t="s">
        <v>30</v>
      </c>
      <c r="G6" s="3" t="s">
        <v>31</v>
      </c>
      <c r="K6" s="60">
        <v>5</v>
      </c>
      <c r="L6" s="60" t="s">
        <v>108</v>
      </c>
    </row>
    <row r="7" spans="1:21" x14ac:dyDescent="0.4">
      <c r="A7" s="28" t="s">
        <v>20</v>
      </c>
      <c r="B7" s="3" t="s">
        <v>21</v>
      </c>
      <c r="C7" s="17">
        <v>1</v>
      </c>
      <c r="F7" s="10" t="s">
        <v>38</v>
      </c>
      <c r="G7" s="3" t="s">
        <v>39</v>
      </c>
      <c r="K7" s="60">
        <v>6</v>
      </c>
      <c r="L7" s="60" t="s">
        <v>109</v>
      </c>
      <c r="R7" s="59" t="s">
        <v>112</v>
      </c>
      <c r="S7" s="63" t="s">
        <v>111</v>
      </c>
    </row>
    <row r="8" spans="1:21" x14ac:dyDescent="0.4">
      <c r="A8" s="28" t="s">
        <v>59</v>
      </c>
      <c r="B8" s="3" t="s">
        <v>6</v>
      </c>
      <c r="C8" s="17">
        <v>1</v>
      </c>
      <c r="F8" s="23" t="s">
        <v>37</v>
      </c>
      <c r="G8" s="6" t="s">
        <v>46</v>
      </c>
      <c r="K8" s="60">
        <v>7</v>
      </c>
      <c r="L8" s="60" t="s">
        <v>110</v>
      </c>
      <c r="R8" s="59" t="s">
        <v>113</v>
      </c>
      <c r="S8" s="63" t="s">
        <v>115</v>
      </c>
    </row>
    <row r="9" spans="1:21" x14ac:dyDescent="0.4">
      <c r="A9" s="28" t="s">
        <v>25</v>
      </c>
      <c r="B9" s="3" t="s">
        <v>26</v>
      </c>
      <c r="C9" s="17">
        <v>1</v>
      </c>
      <c r="F9" s="11" t="s">
        <v>53</v>
      </c>
      <c r="G9" s="6" t="s">
        <v>54</v>
      </c>
    </row>
    <row r="10" spans="1:21" x14ac:dyDescent="0.4">
      <c r="A10" s="28" t="s">
        <v>32</v>
      </c>
      <c r="B10" s="3" t="s">
        <v>33</v>
      </c>
      <c r="C10" s="17">
        <v>1</v>
      </c>
      <c r="F10" s="24" t="s">
        <v>52</v>
      </c>
      <c r="G10" s="3" t="s">
        <v>60</v>
      </c>
    </row>
    <row r="11" spans="1:21" x14ac:dyDescent="0.4">
      <c r="A11" s="28" t="s">
        <v>40</v>
      </c>
      <c r="B11" s="3" t="s">
        <v>41</v>
      </c>
      <c r="C11" s="17">
        <v>1</v>
      </c>
      <c r="F11" s="26" t="s">
        <v>66</v>
      </c>
      <c r="G11" s="3" t="s">
        <v>67</v>
      </c>
    </row>
    <row r="12" spans="1:21" x14ac:dyDescent="0.4">
      <c r="A12" s="28" t="s">
        <v>47</v>
      </c>
      <c r="B12" s="3" t="s">
        <v>48</v>
      </c>
      <c r="C12" s="17">
        <v>1</v>
      </c>
      <c r="F12" s="7"/>
      <c r="G12" s="1"/>
    </row>
    <row r="13" spans="1:21" x14ac:dyDescent="0.4">
      <c r="A13" s="28" t="s">
        <v>11</v>
      </c>
      <c r="B13" s="3" t="s">
        <v>12</v>
      </c>
      <c r="C13" s="17">
        <v>1</v>
      </c>
      <c r="F13" s="25" t="s">
        <v>45</v>
      </c>
      <c r="G13" s="3" t="s">
        <v>77</v>
      </c>
    </row>
    <row r="14" spans="1:21" x14ac:dyDescent="0.4">
      <c r="A14" s="28" t="s">
        <v>55</v>
      </c>
      <c r="B14" s="3" t="s">
        <v>56</v>
      </c>
      <c r="C14" s="17">
        <v>0</v>
      </c>
    </row>
    <row r="15" spans="1:21" x14ac:dyDescent="0.4">
      <c r="A15" s="28" t="s">
        <v>17</v>
      </c>
      <c r="B15" s="3" t="s">
        <v>18</v>
      </c>
      <c r="C15" s="17">
        <v>1</v>
      </c>
    </row>
    <row r="16" spans="1:21" x14ac:dyDescent="0.4">
      <c r="A16" s="28" t="s">
        <v>61</v>
      </c>
      <c r="B16" s="3" t="s">
        <v>62</v>
      </c>
      <c r="C16" s="17">
        <v>1</v>
      </c>
    </row>
    <row r="17" spans="1:14" ht="21.6" thickBot="1" x14ac:dyDescent="0.45">
      <c r="A17" s="28" t="s">
        <v>22</v>
      </c>
      <c r="B17" s="3" t="s">
        <v>23</v>
      </c>
      <c r="C17" s="17">
        <v>1</v>
      </c>
    </row>
    <row r="18" spans="1:14" x14ac:dyDescent="0.4">
      <c r="A18" s="28" t="s">
        <v>27</v>
      </c>
      <c r="B18" s="3" t="s">
        <v>28</v>
      </c>
      <c r="C18" s="17">
        <v>1</v>
      </c>
      <c r="H18" s="268" t="s">
        <v>135</v>
      </c>
      <c r="I18" s="269"/>
      <c r="J18" s="269"/>
      <c r="K18" s="269"/>
      <c r="L18" s="269"/>
      <c r="M18" s="269"/>
      <c r="N18" s="270"/>
    </row>
    <row r="19" spans="1:14" ht="21.6" thickBot="1" x14ac:dyDescent="0.45">
      <c r="A19" s="28" t="s">
        <v>34</v>
      </c>
      <c r="B19" s="3" t="s">
        <v>35</v>
      </c>
      <c r="C19" s="17">
        <v>1</v>
      </c>
      <c r="H19" s="271"/>
      <c r="I19" s="272"/>
      <c r="J19" s="272"/>
      <c r="K19" s="272"/>
      <c r="L19" s="272"/>
      <c r="M19" s="272"/>
      <c r="N19" s="273"/>
    </row>
    <row r="20" spans="1:14" ht="21.6" customHeight="1" x14ac:dyDescent="0.4">
      <c r="A20" s="118" t="s">
        <v>380</v>
      </c>
      <c r="B20" s="119" t="s">
        <v>381</v>
      </c>
      <c r="C20" s="17">
        <v>1</v>
      </c>
    </row>
    <row r="21" spans="1:14" x14ac:dyDescent="0.4">
      <c r="A21" s="28" t="s">
        <v>42</v>
      </c>
      <c r="B21" s="3" t="s">
        <v>43</v>
      </c>
      <c r="C21" s="17">
        <v>1</v>
      </c>
    </row>
    <row r="22" spans="1:14" x14ac:dyDescent="0.4">
      <c r="A22" s="28" t="s">
        <v>68</v>
      </c>
      <c r="B22" s="3" t="s">
        <v>69</v>
      </c>
      <c r="C22" s="17">
        <v>1</v>
      </c>
    </row>
    <row r="23" spans="1:14" x14ac:dyDescent="0.4">
      <c r="A23" s="28" t="s">
        <v>49</v>
      </c>
      <c r="B23" s="3" t="s">
        <v>50</v>
      </c>
      <c r="C23" s="17">
        <v>1</v>
      </c>
      <c r="G23" s="44"/>
      <c r="K23" s="44"/>
    </row>
    <row r="24" spans="1:14" x14ac:dyDescent="0.4">
      <c r="A24" s="28" t="s">
        <v>103</v>
      </c>
      <c r="B24" s="3"/>
      <c r="C24" s="17">
        <v>0</v>
      </c>
    </row>
    <row r="25" spans="1:14" x14ac:dyDescent="0.4">
      <c r="A25" s="28" t="s">
        <v>57</v>
      </c>
      <c r="B25" s="3" t="s">
        <v>58</v>
      </c>
      <c r="C25" s="17">
        <v>1</v>
      </c>
    </row>
    <row r="26" spans="1:14" x14ac:dyDescent="0.4">
      <c r="A26" s="28" t="s">
        <v>63</v>
      </c>
      <c r="B26" s="3" t="s">
        <v>64</v>
      </c>
      <c r="C26" s="17">
        <v>1</v>
      </c>
    </row>
    <row r="27" spans="1:14" x14ac:dyDescent="0.4">
      <c r="A27" s="28" t="s">
        <v>73</v>
      </c>
      <c r="B27" s="3" t="s">
        <v>74</v>
      </c>
      <c r="C27" s="17">
        <v>1</v>
      </c>
    </row>
    <row r="28" spans="1:14" x14ac:dyDescent="0.4">
      <c r="A28" s="28" t="s">
        <v>78</v>
      </c>
      <c r="B28" s="3" t="s">
        <v>79</v>
      </c>
      <c r="C28" s="17">
        <v>1</v>
      </c>
    </row>
    <row r="29" spans="1:14" x14ac:dyDescent="0.4">
      <c r="A29" s="28" t="s">
        <v>70</v>
      </c>
      <c r="B29" s="3" t="s">
        <v>71</v>
      </c>
      <c r="C29" s="17">
        <v>1</v>
      </c>
    </row>
    <row r="30" spans="1:14" x14ac:dyDescent="0.4">
      <c r="A30" s="28" t="s">
        <v>75</v>
      </c>
      <c r="B30" s="3" t="s">
        <v>76</v>
      </c>
      <c r="C30" s="17">
        <v>1</v>
      </c>
    </row>
    <row r="31" spans="1:14" x14ac:dyDescent="0.4">
      <c r="A31" s="91" t="s">
        <v>315</v>
      </c>
      <c r="B31" s="3" t="s">
        <v>314</v>
      </c>
      <c r="C31" s="17">
        <v>1</v>
      </c>
    </row>
    <row r="32" spans="1:14" x14ac:dyDescent="0.4">
      <c r="A32" s="28" t="s">
        <v>82</v>
      </c>
      <c r="B32" s="3" t="s">
        <v>83</v>
      </c>
      <c r="C32" s="17">
        <v>1</v>
      </c>
    </row>
    <row r="33" spans="1:3" x14ac:dyDescent="0.4">
      <c r="A33" s="28" t="s">
        <v>80</v>
      </c>
      <c r="B33" s="3" t="s">
        <v>81</v>
      </c>
      <c r="C33" s="17">
        <v>1</v>
      </c>
    </row>
    <row r="34" spans="1:3" x14ac:dyDescent="0.4">
      <c r="A34" s="28" t="s">
        <v>279</v>
      </c>
      <c r="B34" s="3" t="s">
        <v>84</v>
      </c>
      <c r="C34" s="17">
        <v>1</v>
      </c>
    </row>
    <row r="35" spans="1:3" x14ac:dyDescent="0.4">
      <c r="A35" s="28" t="s">
        <v>72</v>
      </c>
      <c r="B35" s="3" t="s">
        <v>84</v>
      </c>
      <c r="C35" s="17">
        <v>1</v>
      </c>
    </row>
    <row r="36" spans="1:3" x14ac:dyDescent="0.4">
      <c r="A36" s="28" t="s">
        <v>85</v>
      </c>
      <c r="B36" s="3" t="s">
        <v>86</v>
      </c>
      <c r="C36" s="17">
        <v>1</v>
      </c>
    </row>
    <row r="37" spans="1:3" x14ac:dyDescent="0.4">
      <c r="A37" s="28"/>
      <c r="B37" s="3"/>
      <c r="C37" s="17">
        <v>0</v>
      </c>
    </row>
    <row r="38" spans="1:3" x14ac:dyDescent="0.4">
      <c r="A38" s="28"/>
      <c r="B38" s="3"/>
      <c r="C38" s="17">
        <v>0</v>
      </c>
    </row>
    <row r="39" spans="1:3" x14ac:dyDescent="0.4">
      <c r="C39" s="17"/>
    </row>
    <row r="40" spans="1:3" x14ac:dyDescent="0.4">
      <c r="C40" s="17"/>
    </row>
    <row r="41" spans="1:3" x14ac:dyDescent="0.4">
      <c r="C41" s="17"/>
    </row>
    <row r="42" spans="1:3" x14ac:dyDescent="0.4">
      <c r="C42" s="17"/>
    </row>
    <row r="43" spans="1:3" x14ac:dyDescent="0.4">
      <c r="C43" s="17"/>
    </row>
  </sheetData>
  <mergeCells count="1">
    <mergeCell ref="H18:N19"/>
  </mergeCells>
  <conditionalFormatting sqref="A2:A38">
    <cfRule type="duplicateValues" dxfId="2" priority="6"/>
  </conditionalFormatting>
  <conditionalFormatting sqref="U3">
    <cfRule type="cellIs" dxfId="1" priority="1" operator="equal">
      <formula>"x"</formula>
    </cfRule>
  </conditionalFormatting>
  <pageMargins left="0.7" right="0.7" top="0.75" bottom="0.75" header="0.3" footer="0.3"/>
  <pageSetup paperSize="9" orientation="portrait" horizontalDpi="4294967293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A1:D33"/>
  <sheetViews>
    <sheetView topLeftCell="A9" zoomScale="115" zoomScaleNormal="115" workbookViewId="0">
      <selection activeCell="C22" sqref="C22"/>
    </sheetView>
  </sheetViews>
  <sheetFormatPr defaultRowHeight="14.4" x14ac:dyDescent="0.3"/>
  <cols>
    <col min="1" max="1" width="19.88671875" customWidth="1"/>
    <col min="2" max="2" width="13.109375" bestFit="1" customWidth="1"/>
    <col min="3" max="3" width="48.44140625" bestFit="1" customWidth="1"/>
    <col min="4" max="4" width="25.33203125" bestFit="1" customWidth="1"/>
  </cols>
  <sheetData>
    <row r="1" spans="2:4" ht="43.5" customHeight="1" thickBot="1" x14ac:dyDescent="0.35">
      <c r="B1" s="274" t="s">
        <v>139</v>
      </c>
      <c r="C1" s="275"/>
      <c r="D1" s="276"/>
    </row>
    <row r="2" spans="2:4" ht="18" x14ac:dyDescent="0.35">
      <c r="B2" s="64" t="s">
        <v>117</v>
      </c>
      <c r="C2" s="64" t="s">
        <v>137</v>
      </c>
      <c r="D2" s="65" t="s">
        <v>138</v>
      </c>
    </row>
    <row r="3" spans="2:4" ht="18" x14ac:dyDescent="0.35">
      <c r="B3" s="51"/>
      <c r="C3" s="51"/>
      <c r="D3" s="54"/>
    </row>
    <row r="4" spans="2:4" ht="18" x14ac:dyDescent="0.35">
      <c r="B4" s="49" t="s">
        <v>66</v>
      </c>
      <c r="C4" s="51"/>
      <c r="D4" s="55" t="s">
        <v>118</v>
      </c>
    </row>
    <row r="5" spans="2:4" ht="18" x14ac:dyDescent="0.35">
      <c r="B5" s="49" t="s">
        <v>66</v>
      </c>
      <c r="C5" s="51"/>
      <c r="D5" s="55" t="s">
        <v>119</v>
      </c>
    </row>
    <row r="6" spans="2:4" ht="18" x14ac:dyDescent="0.35">
      <c r="B6" s="51"/>
      <c r="C6" s="51"/>
      <c r="D6" s="55"/>
    </row>
    <row r="7" spans="2:4" ht="18" x14ac:dyDescent="0.35">
      <c r="B7" s="50" t="s">
        <v>120</v>
      </c>
      <c r="C7" s="51"/>
      <c r="D7" s="55" t="s">
        <v>121</v>
      </c>
    </row>
    <row r="8" spans="2:4" ht="18" x14ac:dyDescent="0.35">
      <c r="B8" s="50" t="s">
        <v>120</v>
      </c>
      <c r="C8" s="51"/>
      <c r="D8" s="55" t="s">
        <v>122</v>
      </c>
    </row>
    <row r="9" spans="2:4" ht="18" x14ac:dyDescent="0.35">
      <c r="B9" s="50" t="s">
        <v>30</v>
      </c>
      <c r="C9" s="51"/>
      <c r="D9" s="55" t="s">
        <v>121</v>
      </c>
    </row>
    <row r="10" spans="2:4" ht="18" x14ac:dyDescent="0.35">
      <c r="B10" s="50" t="s">
        <v>30</v>
      </c>
      <c r="C10" s="51"/>
      <c r="D10" s="55" t="s">
        <v>122</v>
      </c>
    </row>
    <row r="11" spans="2:4" ht="18" x14ac:dyDescent="0.35">
      <c r="B11" s="50" t="s">
        <v>38</v>
      </c>
      <c r="C11" s="51"/>
      <c r="D11" s="55" t="s">
        <v>121</v>
      </c>
    </row>
    <row r="12" spans="2:4" ht="18" x14ac:dyDescent="0.35">
      <c r="B12" s="50" t="s">
        <v>38</v>
      </c>
      <c r="C12" s="51"/>
      <c r="D12" s="55" t="s">
        <v>122</v>
      </c>
    </row>
    <row r="13" spans="2:4" ht="18" x14ac:dyDescent="0.35">
      <c r="B13" s="51"/>
      <c r="C13" s="51"/>
      <c r="D13" s="55"/>
    </row>
    <row r="14" spans="2:4" ht="18" x14ac:dyDescent="0.35">
      <c r="B14" s="46" t="s">
        <v>37</v>
      </c>
      <c r="C14" s="51"/>
      <c r="D14" s="55" t="s">
        <v>123</v>
      </c>
    </row>
    <row r="15" spans="2:4" ht="18" x14ac:dyDescent="0.35">
      <c r="B15" s="46" t="s">
        <v>37</v>
      </c>
      <c r="C15" s="51"/>
      <c r="D15" s="55" t="s">
        <v>124</v>
      </c>
    </row>
    <row r="16" spans="2:4" ht="18" x14ac:dyDescent="0.35">
      <c r="B16" s="46" t="s">
        <v>37</v>
      </c>
      <c r="C16" s="51"/>
      <c r="D16" s="55"/>
    </row>
    <row r="17" spans="1:4" ht="18" x14ac:dyDescent="0.35">
      <c r="B17" s="51"/>
      <c r="C17" s="51"/>
      <c r="D17" s="55"/>
    </row>
    <row r="18" spans="1:4" ht="18" x14ac:dyDescent="0.35">
      <c r="B18" s="47" t="s">
        <v>52</v>
      </c>
      <c r="C18" s="51"/>
      <c r="D18" s="55" t="s">
        <v>125</v>
      </c>
    </row>
    <row r="19" spans="1:4" ht="18" x14ac:dyDescent="0.35">
      <c r="B19" s="47" t="s">
        <v>52</v>
      </c>
      <c r="C19" s="51"/>
      <c r="D19" s="55" t="s">
        <v>126</v>
      </c>
    </row>
    <row r="20" spans="1:4" ht="18" x14ac:dyDescent="0.35">
      <c r="B20" s="51"/>
      <c r="C20" s="51"/>
      <c r="D20" s="55"/>
    </row>
    <row r="21" spans="1:4" ht="18" x14ac:dyDescent="0.35">
      <c r="B21" s="48" t="s">
        <v>45</v>
      </c>
      <c r="C21" s="51"/>
      <c r="D21" s="55" t="s">
        <v>127</v>
      </c>
    </row>
    <row r="22" spans="1:4" ht="18" x14ac:dyDescent="0.35">
      <c r="B22" s="48" t="s">
        <v>45</v>
      </c>
      <c r="C22" s="51"/>
      <c r="D22" s="55" t="s">
        <v>124</v>
      </c>
    </row>
    <row r="23" spans="1:4" ht="18" x14ac:dyDescent="0.35">
      <c r="B23" s="51"/>
      <c r="C23" s="51"/>
      <c r="D23" s="55"/>
    </row>
    <row r="24" spans="1:4" ht="18" x14ac:dyDescent="0.35">
      <c r="A24" s="44" t="s">
        <v>128</v>
      </c>
      <c r="B24" s="52" t="s">
        <v>129</v>
      </c>
      <c r="C24" s="51" t="s">
        <v>129</v>
      </c>
      <c r="D24" s="55" t="s">
        <v>130</v>
      </c>
    </row>
    <row r="25" spans="1:4" ht="18" x14ac:dyDescent="0.35">
      <c r="B25" s="52" t="s">
        <v>131</v>
      </c>
      <c r="C25" s="51" t="s">
        <v>131</v>
      </c>
      <c r="D25" s="55" t="s">
        <v>132</v>
      </c>
    </row>
    <row r="26" spans="1:4" ht="18" x14ac:dyDescent="0.35">
      <c r="B26" s="51"/>
      <c r="C26" s="51"/>
      <c r="D26" s="51"/>
    </row>
    <row r="27" spans="1:4" ht="18" x14ac:dyDescent="0.35">
      <c r="B27" s="45" t="s">
        <v>53</v>
      </c>
      <c r="C27" s="51" t="s">
        <v>133</v>
      </c>
      <c r="D27" s="55" t="s">
        <v>111</v>
      </c>
    </row>
    <row r="28" spans="1:4" ht="18" x14ac:dyDescent="0.35">
      <c r="B28" s="45" t="s">
        <v>53</v>
      </c>
      <c r="C28" s="53" t="s">
        <v>134</v>
      </c>
      <c r="D28" s="56" t="s">
        <v>115</v>
      </c>
    </row>
    <row r="31" spans="1:4" ht="31.2" x14ac:dyDescent="0.6">
      <c r="C31" s="57" t="s">
        <v>135</v>
      </c>
    </row>
    <row r="33" spans="3:3" x14ac:dyDescent="0.3">
      <c r="C33" s="117" t="e">
        <f>IF(#REF!&gt;=#REF!,"Proficiat: Promotie!","Geen promotie")</f>
        <v>#REF!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7</vt:i4>
      </vt:variant>
      <vt:variant>
        <vt:lpstr>Benoemde bereiken</vt:lpstr>
      </vt:variant>
      <vt:variant>
        <vt:i4>3</vt:i4>
      </vt:variant>
    </vt:vector>
  </HeadingPairs>
  <TitlesOfParts>
    <vt:vector size="10" baseType="lpstr">
      <vt:lpstr>2025-2026</vt:lpstr>
      <vt:lpstr>Ledenlijst</vt:lpstr>
      <vt:lpstr>Bekerploegen</vt:lpstr>
      <vt:lpstr>Inschrijv. beker AB</vt:lpstr>
      <vt:lpstr>Samenstelling bestuur</vt:lpstr>
      <vt:lpstr>Data</vt:lpstr>
      <vt:lpstr>formules</vt:lpstr>
      <vt:lpstr>heen</vt:lpstr>
      <vt:lpstr>terug</vt:lpstr>
      <vt:lpstr>totaal</vt:lpstr>
    </vt:vector>
  </TitlesOfParts>
  <Company>Nyrstar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Wouters, Guido</dc:creator>
  <cp:lastModifiedBy>guido wouters</cp:lastModifiedBy>
  <cp:lastPrinted>2025-06-17T10:00:56Z</cp:lastPrinted>
  <dcterms:created xsi:type="dcterms:W3CDTF">2019-01-04T13:01:39Z</dcterms:created>
  <dcterms:modified xsi:type="dcterms:W3CDTF">2025-07-16T16:44:46Z</dcterms:modified>
</cp:coreProperties>
</file>