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sohelixbe-my.sharepoint.com/personal/sofie_vanbroekhoven_sbsohelix_be/Documents/Bureaublad/"/>
    </mc:Choice>
  </mc:AlternateContent>
  <xr:revisionPtr revIDLastSave="0" documentId="8_{96576354-B6EF-4079-A99E-EE40651C9FB3}" xr6:coauthVersionLast="47" xr6:coauthVersionMax="47" xr10:uidLastSave="{00000000-0000-0000-0000-000000000000}"/>
  <bookViews>
    <workbookView xWindow="2620" yWindow="2620" windowWidth="14400" windowHeight="7270" xr2:uid="{00000000-000D-0000-FFFF-FFFF00000000}"/>
  </bookViews>
  <sheets>
    <sheet name="2026-2027" sheetId="1" r:id="rId1"/>
    <sheet name="Ledenlijst" sheetId="6" r:id="rId2"/>
    <sheet name="Bekerploegen" sheetId="5" r:id="rId3"/>
    <sheet name="Inschrijv. beker AB" sheetId="4" r:id="rId4"/>
    <sheet name="Samenstelling bestuur" sheetId="8" r:id="rId5"/>
    <sheet name="Blad2" sheetId="11" r:id="rId6"/>
    <sheet name="Blad1" sheetId="10" r:id="rId7"/>
    <sheet name="Leden 26-27" sheetId="9" r:id="rId8"/>
    <sheet name="Data" sheetId="2" r:id="rId9"/>
    <sheet name="formules" sheetId="3" r:id="rId10"/>
  </sheets>
  <definedNames>
    <definedName name="_xlnm._FilterDatabase" localSheetId="1" hidden="1">Ledenlijst!#REF!</definedName>
    <definedName name="heen">'2026-2027'!$B$4:$HH$36</definedName>
    <definedName name="terug">'2026-2027'!$B$49:$HH$82</definedName>
    <definedName name="totaal">'2026-2027'!$B$2:$HH$82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2" i="1" l="1"/>
  <c r="BK1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B3" i="1"/>
  <c r="B2" i="1" s="1"/>
  <c r="EW46" i="1"/>
  <c r="A4" i="1"/>
  <c r="B33" i="4"/>
  <c r="F34" i="4"/>
  <c r="C3" i="1" l="1"/>
  <c r="C2" i="1" s="1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4" i="4"/>
  <c r="EY4" i="1"/>
  <c r="D3" i="1" l="1"/>
  <c r="D2" i="1" s="1"/>
  <c r="I32" i="6"/>
  <c r="A2" i="5"/>
  <c r="E3" i="1" l="1"/>
  <c r="F3" i="1" s="1"/>
  <c r="E2" i="1"/>
  <c r="A49" i="1"/>
  <c r="Q17" i="6"/>
  <c r="F2" i="1" l="1"/>
  <c r="G3" i="1"/>
  <c r="P17" i="6"/>
  <c r="O17" i="6"/>
  <c r="H36" i="6"/>
  <c r="G2" i="1" l="1"/>
  <c r="H3" i="1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3" i="5"/>
  <c r="I3" i="1" l="1"/>
  <c r="H2" i="1"/>
  <c r="C33" i="3"/>
  <c r="I2" i="1" l="1"/>
  <c r="J3" i="1"/>
  <c r="AJ10" i="6"/>
  <c r="AL10" i="6"/>
  <c r="AM10" i="6"/>
  <c r="AK10" i="6"/>
  <c r="J2" i="1" l="1"/>
  <c r="K3" i="1"/>
  <c r="A46" i="1"/>
  <c r="B46" i="1" l="1"/>
  <c r="AE46" i="1" s="1"/>
  <c r="BJ46" i="1" s="1"/>
  <c r="CN46" i="1" s="1"/>
  <c r="DS46" i="1" s="1"/>
  <c r="B48" i="1"/>
  <c r="K2" i="1"/>
  <c r="L3" i="1"/>
  <c r="B1" i="1"/>
  <c r="B47" i="1" l="1"/>
  <c r="C48" i="1"/>
  <c r="L2" i="1"/>
  <c r="M3" i="1"/>
  <c r="AF1" i="1"/>
  <c r="CO1" i="1" s="1"/>
  <c r="DT1" i="1" s="1"/>
  <c r="D48" i="1" l="1"/>
  <c r="C47" i="1"/>
  <c r="M2" i="1"/>
  <c r="N3" i="1"/>
  <c r="GB46" i="1"/>
  <c r="E48" i="1" l="1"/>
  <c r="D47" i="1"/>
  <c r="N2" i="1"/>
  <c r="O3" i="1"/>
  <c r="F48" i="1" l="1"/>
  <c r="E47" i="1"/>
  <c r="O2" i="1"/>
  <c r="P3" i="1"/>
  <c r="F47" i="1" l="1"/>
  <c r="G48" i="1"/>
  <c r="Q3" i="1"/>
  <c r="P2" i="1"/>
  <c r="H48" i="1" l="1"/>
  <c r="G47" i="1"/>
  <c r="Q2" i="1"/>
  <c r="R3" i="1"/>
  <c r="I48" i="1" l="1"/>
  <c r="H47" i="1"/>
  <c r="R2" i="1"/>
  <c r="S3" i="1"/>
  <c r="J48" i="1" l="1"/>
  <c r="I47" i="1"/>
  <c r="S2" i="1"/>
  <c r="T3" i="1"/>
  <c r="K48" i="1" l="1"/>
  <c r="J47" i="1"/>
  <c r="T2" i="1"/>
  <c r="U3" i="1"/>
  <c r="L48" i="1" l="1"/>
  <c r="K47" i="1"/>
  <c r="U2" i="1"/>
  <c r="V3" i="1"/>
  <c r="L47" i="1" l="1"/>
  <c r="M48" i="1"/>
  <c r="V2" i="1"/>
  <c r="W3" i="1"/>
  <c r="M47" i="1" l="1"/>
  <c r="N48" i="1"/>
  <c r="W2" i="1"/>
  <c r="X3" i="1"/>
  <c r="N47" i="1" l="1"/>
  <c r="O48" i="1"/>
  <c r="Y3" i="1"/>
  <c r="X2" i="1"/>
  <c r="P48" i="1" l="1"/>
  <c r="O47" i="1"/>
  <c r="Y2" i="1"/>
  <c r="Z3" i="1"/>
  <c r="Q48" i="1" l="1"/>
  <c r="P47" i="1"/>
  <c r="Z2" i="1"/>
  <c r="AA3" i="1"/>
  <c r="R48" i="1" l="1"/>
  <c r="Q47" i="1"/>
  <c r="AA2" i="1"/>
  <c r="AB3" i="1"/>
  <c r="R47" i="1" l="1"/>
  <c r="S48" i="1"/>
  <c r="AB2" i="1"/>
  <c r="AC3" i="1"/>
  <c r="S47" i="1" l="1"/>
  <c r="T48" i="1"/>
  <c r="AC2" i="1"/>
  <c r="AD3" i="1"/>
  <c r="T47" i="1" l="1"/>
  <c r="U48" i="1"/>
  <c r="AD2" i="1"/>
  <c r="AE3" i="1"/>
  <c r="V48" i="1" l="1"/>
  <c r="U47" i="1"/>
  <c r="AE2" i="1"/>
  <c r="AF3" i="1"/>
  <c r="V47" i="1" l="1"/>
  <c r="W48" i="1"/>
  <c r="AG3" i="1"/>
  <c r="AF2" i="1"/>
  <c r="W47" i="1" l="1"/>
  <c r="X48" i="1"/>
  <c r="AG2" i="1"/>
  <c r="AH3" i="1"/>
  <c r="X47" i="1" l="1"/>
  <c r="Y48" i="1"/>
  <c r="AH2" i="1"/>
  <c r="AI3" i="1"/>
  <c r="Z48" i="1" l="1"/>
  <c r="Y47" i="1"/>
  <c r="AI2" i="1"/>
  <c r="AJ3" i="1"/>
  <c r="Z47" i="1" l="1"/>
  <c r="AA48" i="1"/>
  <c r="AJ2" i="1"/>
  <c r="AK3" i="1"/>
  <c r="AB48" i="1" l="1"/>
  <c r="AA47" i="1"/>
  <c r="AK2" i="1"/>
  <c r="AL3" i="1"/>
  <c r="AC48" i="1" l="1"/>
  <c r="AB47" i="1"/>
  <c r="AL2" i="1"/>
  <c r="AM3" i="1"/>
  <c r="AC47" i="1" l="1"/>
  <c r="AD48" i="1"/>
  <c r="AM2" i="1"/>
  <c r="AN3" i="1"/>
  <c r="AD47" i="1" l="1"/>
  <c r="AE48" i="1"/>
  <c r="AO3" i="1"/>
  <c r="AN2" i="1"/>
  <c r="AE47" i="1" l="1"/>
  <c r="AF48" i="1"/>
  <c r="AO2" i="1"/>
  <c r="AP3" i="1"/>
  <c r="AG48" i="1" l="1"/>
  <c r="AF47" i="1"/>
  <c r="AP2" i="1"/>
  <c r="AQ3" i="1"/>
  <c r="AH48" i="1" l="1"/>
  <c r="AG47" i="1"/>
  <c r="AQ2" i="1"/>
  <c r="AR3" i="1"/>
  <c r="AH47" i="1" l="1"/>
  <c r="AI48" i="1"/>
  <c r="AR2" i="1"/>
  <c r="AS3" i="1"/>
  <c r="AJ48" i="1" l="1"/>
  <c r="AI47" i="1"/>
  <c r="AS2" i="1"/>
  <c r="AT3" i="1"/>
  <c r="AK48" i="1" l="1"/>
  <c r="AJ47" i="1"/>
  <c r="AT2" i="1"/>
  <c r="AU3" i="1"/>
  <c r="AL48" i="1" l="1"/>
  <c r="AK47" i="1"/>
  <c r="AU2" i="1"/>
  <c r="AV3" i="1"/>
  <c r="AL47" i="1" l="1"/>
  <c r="AM48" i="1"/>
  <c r="AW3" i="1"/>
  <c r="AV2" i="1"/>
  <c r="AN48" i="1" l="1"/>
  <c r="AM47" i="1"/>
  <c r="AW2" i="1"/>
  <c r="AX3" i="1"/>
  <c r="AO48" i="1" l="1"/>
  <c r="AN47" i="1"/>
  <c r="AX2" i="1"/>
  <c r="AY3" i="1"/>
  <c r="AO47" i="1" l="1"/>
  <c r="AP48" i="1"/>
  <c r="AY2" i="1"/>
  <c r="AZ3" i="1"/>
  <c r="AP47" i="1" l="1"/>
  <c r="AQ48" i="1"/>
  <c r="AZ2" i="1"/>
  <c r="BA3" i="1"/>
  <c r="AR48" i="1" l="1"/>
  <c r="AQ47" i="1"/>
  <c r="BA2" i="1"/>
  <c r="BB3" i="1"/>
  <c r="AR47" i="1" l="1"/>
  <c r="AS48" i="1"/>
  <c r="BB2" i="1"/>
  <c r="BC3" i="1"/>
  <c r="AS47" i="1" l="1"/>
  <c r="AT48" i="1"/>
  <c r="BC2" i="1"/>
  <c r="BD3" i="1"/>
  <c r="AU48" i="1" l="1"/>
  <c r="AT47" i="1"/>
  <c r="BE3" i="1"/>
  <c r="BD2" i="1"/>
  <c r="AV48" i="1" l="1"/>
  <c r="AU47" i="1"/>
  <c r="BE2" i="1"/>
  <c r="BF3" i="1"/>
  <c r="AV47" i="1" l="1"/>
  <c r="AW48" i="1"/>
  <c r="BF2" i="1"/>
  <c r="BG3" i="1"/>
  <c r="AW47" i="1" l="1"/>
  <c r="AX48" i="1"/>
  <c r="BG2" i="1"/>
  <c r="BH3" i="1"/>
  <c r="AX47" i="1" l="1"/>
  <c r="AY48" i="1"/>
  <c r="BH2" i="1"/>
  <c r="BI3" i="1"/>
  <c r="AY47" i="1" l="1"/>
  <c r="AZ48" i="1"/>
  <c r="BI2" i="1"/>
  <c r="BJ3" i="1"/>
  <c r="BA48" i="1" l="1"/>
  <c r="AZ47" i="1"/>
  <c r="BJ2" i="1"/>
  <c r="BK3" i="1"/>
  <c r="BB48" i="1" l="1"/>
  <c r="BA47" i="1"/>
  <c r="BL3" i="1"/>
  <c r="BB47" i="1" l="1"/>
  <c r="BC48" i="1"/>
  <c r="BM3" i="1"/>
  <c r="BL2" i="1"/>
  <c r="BC47" i="1" l="1"/>
  <c r="BD48" i="1"/>
  <c r="BM2" i="1"/>
  <c r="BN3" i="1"/>
  <c r="BE48" i="1" l="1"/>
  <c r="BD47" i="1"/>
  <c r="BN2" i="1"/>
  <c r="BO3" i="1"/>
  <c r="BF48" i="1" l="1"/>
  <c r="BE47" i="1"/>
  <c r="BO2" i="1"/>
  <c r="BP3" i="1"/>
  <c r="BG48" i="1" l="1"/>
  <c r="BF47" i="1"/>
  <c r="BP2" i="1"/>
  <c r="BQ3" i="1"/>
  <c r="BH48" i="1" l="1"/>
  <c r="BG47" i="1"/>
  <c r="BQ2" i="1"/>
  <c r="BR3" i="1"/>
  <c r="BI48" i="1" l="1"/>
  <c r="BH47" i="1"/>
  <c r="BR2" i="1"/>
  <c r="BS3" i="1"/>
  <c r="BJ48" i="1" l="1"/>
  <c r="BI47" i="1"/>
  <c r="BS2" i="1"/>
  <c r="BT3" i="1"/>
  <c r="BK48" i="1" l="1"/>
  <c r="BJ47" i="1"/>
  <c r="BU3" i="1"/>
  <c r="BT2" i="1"/>
  <c r="BK47" i="1" l="1"/>
  <c r="BL48" i="1"/>
  <c r="BV3" i="1"/>
  <c r="BU2" i="1"/>
  <c r="BL47" i="1" l="1"/>
  <c r="BM48" i="1"/>
  <c r="BV2" i="1"/>
  <c r="BW3" i="1"/>
  <c r="BM47" i="1" l="1"/>
  <c r="BN48" i="1"/>
  <c r="BW2" i="1"/>
  <c r="BX3" i="1"/>
  <c r="BN47" i="1" l="1"/>
  <c r="BO48" i="1"/>
  <c r="BX2" i="1"/>
  <c r="BY3" i="1"/>
  <c r="BP48" i="1" l="1"/>
  <c r="BO47" i="1"/>
  <c r="BY2" i="1"/>
  <c r="BZ3" i="1"/>
  <c r="BQ48" i="1" l="1"/>
  <c r="BP47" i="1"/>
  <c r="BZ2" i="1"/>
  <c r="CA3" i="1"/>
  <c r="BR48" i="1" l="1"/>
  <c r="BQ47" i="1"/>
  <c r="CA2" i="1"/>
  <c r="CB3" i="1"/>
  <c r="BR47" i="1" l="1"/>
  <c r="BS48" i="1"/>
  <c r="CC3" i="1"/>
  <c r="CB2" i="1"/>
  <c r="BT48" i="1" l="1"/>
  <c r="BS47" i="1"/>
  <c r="CC2" i="1"/>
  <c r="CD3" i="1"/>
  <c r="BU48" i="1" l="1"/>
  <c r="BT47" i="1"/>
  <c r="CD2" i="1"/>
  <c r="CE3" i="1"/>
  <c r="BU47" i="1" l="1"/>
  <c r="BV48" i="1"/>
  <c r="CE2" i="1"/>
  <c r="CF3" i="1"/>
  <c r="BV47" i="1" l="1"/>
  <c r="BW48" i="1"/>
  <c r="CG3" i="1"/>
  <c r="CF2" i="1"/>
  <c r="BW47" i="1" l="1"/>
  <c r="BX48" i="1"/>
  <c r="CG2" i="1"/>
  <c r="CH3" i="1"/>
  <c r="BY48" i="1" l="1"/>
  <c r="BX47" i="1"/>
  <c r="CH2" i="1"/>
  <c r="CI3" i="1"/>
  <c r="BY47" i="1" l="1"/>
  <c r="BZ48" i="1"/>
  <c r="CI2" i="1"/>
  <c r="CJ3" i="1"/>
  <c r="BZ47" i="1" l="1"/>
  <c r="CA48" i="1"/>
  <c r="CK3" i="1"/>
  <c r="CJ2" i="1"/>
  <c r="CA47" i="1" l="1"/>
  <c r="CB48" i="1"/>
  <c r="CK2" i="1"/>
  <c r="CL3" i="1"/>
  <c r="CB47" i="1" l="1"/>
  <c r="CC48" i="1"/>
  <c r="CL2" i="1"/>
  <c r="CM3" i="1"/>
  <c r="CD48" i="1" l="1"/>
  <c r="CC47" i="1"/>
  <c r="CM2" i="1"/>
  <c r="CN3" i="1"/>
  <c r="CE48" i="1" l="1"/>
  <c r="CD47" i="1"/>
  <c r="CO3" i="1"/>
  <c r="CN2" i="1"/>
  <c r="CF48" i="1" l="1"/>
  <c r="CE47" i="1"/>
  <c r="CP3" i="1"/>
  <c r="CO2" i="1"/>
  <c r="CF47" i="1" l="1"/>
  <c r="CG48" i="1"/>
  <c r="CP2" i="1"/>
  <c r="CQ3" i="1"/>
  <c r="CG47" i="1" l="1"/>
  <c r="CH48" i="1"/>
  <c r="CQ2" i="1"/>
  <c r="CR3" i="1"/>
  <c r="CI48" i="1" l="1"/>
  <c r="CH47" i="1"/>
  <c r="CS3" i="1"/>
  <c r="CR2" i="1"/>
  <c r="CJ48" i="1" l="1"/>
  <c r="CI47" i="1"/>
  <c r="CT3" i="1"/>
  <c r="CS2" i="1"/>
  <c r="CK48" i="1" l="1"/>
  <c r="CJ47" i="1"/>
  <c r="CT2" i="1"/>
  <c r="CU3" i="1"/>
  <c r="CL48" i="1" l="1"/>
  <c r="CK47" i="1"/>
  <c r="CU2" i="1"/>
  <c r="CV3" i="1"/>
  <c r="CL47" i="1" l="1"/>
  <c r="CM48" i="1"/>
  <c r="CW3" i="1"/>
  <c r="CV2" i="1"/>
  <c r="CM47" i="1" l="1"/>
  <c r="CN48" i="1"/>
  <c r="CW2" i="1"/>
  <c r="CX3" i="1"/>
  <c r="CO48" i="1" l="1"/>
  <c r="CN47" i="1"/>
  <c r="CX2" i="1"/>
  <c r="CY3" i="1"/>
  <c r="CO47" i="1" l="1"/>
  <c r="CP48" i="1"/>
  <c r="CZ3" i="1"/>
  <c r="CY2" i="1"/>
  <c r="CQ48" i="1" l="1"/>
  <c r="CP47" i="1"/>
  <c r="DA3" i="1"/>
  <c r="CZ2" i="1"/>
  <c r="CQ47" i="1" l="1"/>
  <c r="CR48" i="1"/>
  <c r="DA2" i="1"/>
  <c r="DB3" i="1"/>
  <c r="CS48" i="1" l="1"/>
  <c r="CR47" i="1"/>
  <c r="DB2" i="1"/>
  <c r="DC3" i="1"/>
  <c r="CS47" i="1" l="1"/>
  <c r="CT48" i="1"/>
  <c r="DC2" i="1"/>
  <c r="DD3" i="1"/>
  <c r="CT47" i="1" l="1"/>
  <c r="CU48" i="1"/>
  <c r="DE3" i="1"/>
  <c r="DD2" i="1"/>
  <c r="CU47" i="1" l="1"/>
  <c r="CV48" i="1"/>
  <c r="DE2" i="1"/>
  <c r="DF3" i="1"/>
  <c r="CV47" i="1" l="1"/>
  <c r="CW48" i="1"/>
  <c r="DF2" i="1"/>
  <c r="DG3" i="1"/>
  <c r="CX48" i="1" l="1"/>
  <c r="CW47" i="1"/>
  <c r="DG2" i="1"/>
  <c r="DH3" i="1"/>
  <c r="CX47" i="1" l="1"/>
  <c r="CY48" i="1"/>
  <c r="DI3" i="1"/>
  <c r="DH2" i="1"/>
  <c r="CY47" i="1" l="1"/>
  <c r="CZ48" i="1"/>
  <c r="DI2" i="1"/>
  <c r="DJ3" i="1"/>
  <c r="CZ47" i="1" l="1"/>
  <c r="DA48" i="1"/>
  <c r="DJ2" i="1"/>
  <c r="DK3" i="1"/>
  <c r="DA47" i="1" l="1"/>
  <c r="DB48" i="1"/>
  <c r="DK2" i="1"/>
  <c r="DL3" i="1"/>
  <c r="DB47" i="1" l="1"/>
  <c r="DC48" i="1"/>
  <c r="DM3" i="1"/>
  <c r="DL2" i="1"/>
  <c r="DC47" i="1" l="1"/>
  <c r="DD48" i="1"/>
  <c r="DM2" i="1"/>
  <c r="DN3" i="1"/>
  <c r="DE48" i="1" l="1"/>
  <c r="DD47" i="1"/>
  <c r="DN2" i="1"/>
  <c r="DO3" i="1"/>
  <c r="DE47" i="1" l="1"/>
  <c r="DF48" i="1"/>
  <c r="DO2" i="1"/>
  <c r="DP3" i="1"/>
  <c r="DF47" i="1" l="1"/>
  <c r="DG48" i="1"/>
  <c r="DQ3" i="1"/>
  <c r="DP2" i="1"/>
  <c r="DH48" i="1" l="1"/>
  <c r="DG47" i="1"/>
  <c r="DQ2" i="1"/>
  <c r="DR3" i="1"/>
  <c r="DI48" i="1" l="1"/>
  <c r="DH47" i="1"/>
  <c r="DR2" i="1"/>
  <c r="DS3" i="1"/>
  <c r="DJ48" i="1" l="1"/>
  <c r="DI47" i="1"/>
  <c r="DT3" i="1"/>
  <c r="DS2" i="1"/>
  <c r="DJ47" i="1" l="1"/>
  <c r="DK48" i="1"/>
  <c r="DU3" i="1"/>
  <c r="DT2" i="1"/>
  <c r="DL48" i="1" l="1"/>
  <c r="DK47" i="1"/>
  <c r="DV3" i="1"/>
  <c r="DU2" i="1"/>
  <c r="DL47" i="1" l="1"/>
  <c r="DM48" i="1"/>
  <c r="DV2" i="1"/>
  <c r="DW3" i="1"/>
  <c r="DM47" i="1" l="1"/>
  <c r="DN48" i="1"/>
  <c r="DX3" i="1"/>
  <c r="DW2" i="1"/>
  <c r="DN47" i="1" l="1"/>
  <c r="DO48" i="1"/>
  <c r="DY3" i="1"/>
  <c r="DX2" i="1"/>
  <c r="DO47" i="1" l="1"/>
  <c r="DP48" i="1"/>
  <c r="DY2" i="1"/>
  <c r="DZ3" i="1"/>
  <c r="DQ48" i="1" l="1"/>
  <c r="DP47" i="1"/>
  <c r="DZ2" i="1"/>
  <c r="EA3" i="1"/>
  <c r="DR48" i="1" l="1"/>
  <c r="DQ47" i="1"/>
  <c r="EA2" i="1"/>
  <c r="EB3" i="1"/>
  <c r="DR47" i="1" l="1"/>
  <c r="DS48" i="1"/>
  <c r="EC3" i="1"/>
  <c r="EB2" i="1"/>
  <c r="DT48" i="1" l="1"/>
  <c r="DS47" i="1"/>
  <c r="EC2" i="1"/>
  <c r="ED3" i="1"/>
  <c r="DU48" i="1" l="1"/>
  <c r="DT47" i="1"/>
  <c r="ED2" i="1"/>
  <c r="EE3" i="1"/>
  <c r="DU47" i="1" l="1"/>
  <c r="DV48" i="1"/>
  <c r="EF3" i="1"/>
  <c r="EE2" i="1"/>
  <c r="DV47" i="1" l="1"/>
  <c r="DW48" i="1"/>
  <c r="EG3" i="1"/>
  <c r="EF2" i="1"/>
  <c r="DX48" i="1" l="1"/>
  <c r="DW47" i="1"/>
  <c r="EH3" i="1"/>
  <c r="EG2" i="1"/>
  <c r="DY48" i="1" l="1"/>
  <c r="DX47" i="1"/>
  <c r="EH2" i="1"/>
  <c r="EI3" i="1"/>
  <c r="DY47" i="1" l="1"/>
  <c r="DZ48" i="1"/>
  <c r="EJ3" i="1"/>
  <c r="EI2" i="1"/>
  <c r="DZ47" i="1" l="1"/>
  <c r="EA48" i="1"/>
  <c r="EK3" i="1"/>
  <c r="EJ2" i="1"/>
  <c r="EB48" i="1" l="1"/>
  <c r="EA47" i="1"/>
  <c r="EK2" i="1"/>
  <c r="EL3" i="1"/>
  <c r="EC48" i="1" l="1"/>
  <c r="EB47" i="1"/>
  <c r="EL2" i="1"/>
  <c r="EM3" i="1"/>
  <c r="EC47" i="1" l="1"/>
  <c r="ED48" i="1"/>
  <c r="EM2" i="1"/>
  <c r="EN3" i="1"/>
  <c r="ED47" i="1" l="1"/>
  <c r="EE48" i="1"/>
  <c r="EO3" i="1"/>
  <c r="EN2" i="1"/>
  <c r="EF48" i="1" l="1"/>
  <c r="EE47" i="1"/>
  <c r="EP3" i="1"/>
  <c r="EO2" i="1"/>
  <c r="EG48" i="1" l="1"/>
  <c r="EF47" i="1"/>
  <c r="EP2" i="1"/>
  <c r="EQ3" i="1"/>
  <c r="EH48" i="1" l="1"/>
  <c r="EG47" i="1"/>
  <c r="ER3" i="1"/>
  <c r="EQ2" i="1"/>
  <c r="EI48" i="1" l="1"/>
  <c r="EH47" i="1"/>
  <c r="ES3" i="1"/>
  <c r="ER2" i="1"/>
  <c r="EI47" i="1" l="1"/>
  <c r="EJ48" i="1"/>
  <c r="ET3" i="1"/>
  <c r="ES2" i="1"/>
  <c r="EK48" i="1" l="1"/>
  <c r="EJ47" i="1"/>
  <c r="ET2" i="1"/>
  <c r="EU3" i="1"/>
  <c r="EK47" i="1" l="1"/>
  <c r="EL48" i="1"/>
  <c r="EU2" i="1"/>
  <c r="EV3" i="1"/>
  <c r="EL47" i="1" l="1"/>
  <c r="EM48" i="1"/>
  <c r="EW3" i="1"/>
  <c r="EV2" i="1"/>
  <c r="EN48" i="1" l="1"/>
  <c r="EM47" i="1"/>
  <c r="EW2" i="1"/>
  <c r="EX3" i="1"/>
  <c r="EX2" i="1" s="1"/>
  <c r="EO48" i="1" l="1"/>
  <c r="EN47" i="1"/>
  <c r="EO47" i="1" l="1"/>
  <c r="EP48" i="1"/>
  <c r="EP47" i="1" l="1"/>
  <c r="EQ48" i="1"/>
  <c r="EQ47" i="1" l="1"/>
  <c r="ER48" i="1"/>
  <c r="ES48" i="1" l="1"/>
  <c r="ER47" i="1"/>
  <c r="ES47" i="1" l="1"/>
  <c r="ET48" i="1"/>
  <c r="ET47" i="1" l="1"/>
  <c r="EU48" i="1"/>
  <c r="EV48" i="1" l="1"/>
  <c r="EU47" i="1"/>
  <c r="EW48" i="1" l="1"/>
  <c r="EV47" i="1"/>
  <c r="EX48" i="1" l="1"/>
  <c r="EW47" i="1"/>
  <c r="EX47" i="1" l="1"/>
  <c r="EY48" i="1"/>
  <c r="EZ48" i="1" l="1"/>
  <c r="EY47" i="1"/>
  <c r="FA48" i="1" l="1"/>
  <c r="EZ47" i="1"/>
  <c r="FA47" i="1" l="1"/>
  <c r="FB48" i="1"/>
  <c r="FC48" i="1" l="1"/>
  <c r="FB47" i="1"/>
  <c r="FC47" i="1" l="1"/>
  <c r="FD48" i="1"/>
  <c r="FE48" i="1" l="1"/>
  <c r="FD47" i="1"/>
  <c r="FE47" i="1" l="1"/>
  <c r="FF48" i="1"/>
  <c r="FG48" i="1" l="1"/>
  <c r="FF47" i="1"/>
  <c r="FH48" i="1" l="1"/>
  <c r="FG47" i="1"/>
  <c r="FH47" i="1" l="1"/>
  <c r="FI48" i="1"/>
  <c r="FJ48" i="1" l="1"/>
  <c r="FI47" i="1"/>
  <c r="FK48" i="1" l="1"/>
  <c r="FJ47" i="1"/>
  <c r="FL48" i="1" l="1"/>
  <c r="FK47" i="1"/>
  <c r="FM48" i="1" l="1"/>
  <c r="FL47" i="1"/>
  <c r="FM47" i="1" l="1"/>
  <c r="FN48" i="1"/>
  <c r="FN47" i="1" l="1"/>
  <c r="FO48" i="1"/>
  <c r="FO47" i="1" l="1"/>
  <c r="FP48" i="1"/>
  <c r="FQ48" i="1" l="1"/>
  <c r="FP47" i="1"/>
  <c r="FQ47" i="1" l="1"/>
  <c r="FR48" i="1"/>
  <c r="FS48" i="1" l="1"/>
  <c r="FR47" i="1"/>
  <c r="FT48" i="1" l="1"/>
  <c r="FS47" i="1"/>
  <c r="FT47" i="1" l="1"/>
  <c r="FU48" i="1"/>
  <c r="FV48" i="1" l="1"/>
  <c r="FU47" i="1"/>
  <c r="FV47" i="1" l="1"/>
  <c r="FW48" i="1"/>
  <c r="FX48" i="1" l="1"/>
  <c r="FW47" i="1"/>
  <c r="FX47" i="1" l="1"/>
  <c r="FY48" i="1"/>
  <c r="FZ48" i="1" l="1"/>
  <c r="FY47" i="1"/>
  <c r="GA48" i="1" l="1"/>
  <c r="FZ47" i="1"/>
  <c r="GB48" i="1" l="1"/>
  <c r="GA47" i="1"/>
  <c r="GB47" i="1" l="1"/>
  <c r="GC48" i="1"/>
  <c r="GC47" i="1" l="1"/>
  <c r="GD48" i="1"/>
  <c r="GE48" i="1" l="1"/>
  <c r="GD47" i="1"/>
  <c r="GF48" i="1" l="1"/>
  <c r="GE47" i="1"/>
  <c r="GG48" i="1" l="1"/>
  <c r="GF47" i="1"/>
  <c r="GH48" i="1" l="1"/>
  <c r="GG47" i="1"/>
  <c r="GH47" i="1" l="1"/>
  <c r="GI48" i="1"/>
  <c r="GJ48" i="1" l="1"/>
  <c r="GI47" i="1"/>
  <c r="GK48" i="1" l="1"/>
  <c r="GJ47" i="1"/>
  <c r="GK47" i="1" l="1"/>
  <c r="GL48" i="1"/>
  <c r="GL47" i="1" l="1"/>
  <c r="GM48" i="1"/>
  <c r="GM47" i="1" l="1"/>
  <c r="GN48" i="1"/>
  <c r="GO48" i="1" l="1"/>
  <c r="GN47" i="1"/>
  <c r="GO47" i="1" l="1"/>
  <c r="GP48" i="1"/>
  <c r="GP47" i="1" l="1"/>
  <c r="GQ48" i="1"/>
  <c r="GQ47" i="1" l="1"/>
  <c r="GR48" i="1"/>
  <c r="GR47" i="1" l="1"/>
  <c r="GS48" i="1"/>
  <c r="GS47" i="1" l="1"/>
  <c r="GT48" i="1"/>
  <c r="GU48" i="1" l="1"/>
  <c r="GT47" i="1"/>
  <c r="GV48" i="1" l="1"/>
  <c r="GU47" i="1"/>
  <c r="GW48" i="1" l="1"/>
  <c r="GV47" i="1"/>
  <c r="GW47" i="1" l="1"/>
  <c r="GX48" i="1"/>
  <c r="GY48" i="1" l="1"/>
  <c r="GX47" i="1"/>
  <c r="GZ48" i="1" l="1"/>
  <c r="GY47" i="1"/>
  <c r="GZ47" i="1" l="1"/>
  <c r="HA48" i="1"/>
  <c r="HA47" i="1" l="1"/>
  <c r="HB48" i="1"/>
  <c r="HC48" i="1" l="1"/>
  <c r="HB47" i="1"/>
  <c r="HC47" i="1" l="1"/>
  <c r="HD48" i="1"/>
  <c r="HE48" i="1" l="1"/>
  <c r="HD47" i="1"/>
  <c r="HF48" i="1" l="1"/>
  <c r="HF47" i="1" s="1"/>
  <c r="HE4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Wouters, Guido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Wouters, Guido: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Zet hier 1 augustus/september van het betreffende jaar in of de startdatum vd competitie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Guido</author>
  </authors>
  <commentList>
    <comment ref="G19" authorId="0" shapeId="0" xr:uid="{3094E3E2-3D6D-4D7C-9867-6EA4A00B733D}">
      <text>
        <r>
          <rPr>
            <b/>
            <sz val="9"/>
            <color indexed="81"/>
            <rFont val="Tahoma"/>
            <family val="2"/>
          </rPr>
          <t>Guido:</t>
        </r>
        <r>
          <rPr>
            <sz val="9"/>
            <color indexed="81"/>
            <rFont val="Tahoma"/>
            <family val="2"/>
          </rPr>
          <t xml:space="preserve">
Marc 0496 / 35 / 39 / 52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Wouters, Guido</author>
    <author>Guido</author>
  </authors>
  <commentList>
    <comment ref="C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Wouters, Guido: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1= ACTIEF
0= NIET ACTIEF</t>
        </r>
      </text>
    </comment>
    <comment ref="B14" authorId="1" shapeId="0" xr:uid="{E44CD449-54F7-4808-B6ED-E4B5C348FC1A}">
      <text>
        <r>
          <rPr>
            <b/>
            <sz val="10"/>
            <color indexed="81"/>
            <rFont val="Tahoma"/>
            <family val="2"/>
          </rPr>
          <t>Gestopt seizoen 2023-2034</t>
        </r>
      </text>
    </comment>
  </commentList>
</comments>
</file>

<file path=xl/sharedStrings.xml><?xml version="1.0" encoding="utf-8"?>
<sst xmlns="http://schemas.openxmlformats.org/spreadsheetml/2006/main" count="1367" uniqueCount="491">
  <si>
    <t>AB</t>
  </si>
  <si>
    <t>BC Adelberg</t>
  </si>
  <si>
    <t>BA</t>
  </si>
  <si>
    <t>Barrier BC</t>
  </si>
  <si>
    <t>AC</t>
  </si>
  <si>
    <t>K. Achel BC</t>
  </si>
  <si>
    <t>K. Bocholter BC</t>
  </si>
  <si>
    <t>Breugelmans André</t>
  </si>
  <si>
    <t>Interclub 1afd</t>
  </si>
  <si>
    <t>AP</t>
  </si>
  <si>
    <t>BC Aeroport</t>
  </si>
  <si>
    <t>DT</t>
  </si>
  <si>
    <t>Den Tichel BC</t>
  </si>
  <si>
    <t>Interclub 2afd</t>
  </si>
  <si>
    <t>BH</t>
  </si>
  <si>
    <t>BC Bloemenhof</t>
  </si>
  <si>
    <t>HA</t>
  </si>
  <si>
    <t>Hamont BC</t>
  </si>
  <si>
    <t>Interclub 3afd</t>
  </si>
  <si>
    <t>BK</t>
  </si>
  <si>
    <t>BC Blauwe Kei</t>
  </si>
  <si>
    <t>HS</t>
  </si>
  <si>
    <t>Heuvel Sport</t>
  </si>
  <si>
    <t>Interclub 4afd</t>
  </si>
  <si>
    <t>DK</t>
  </si>
  <si>
    <t>B.C. De Ketsers</t>
  </si>
  <si>
    <t>KN</t>
  </si>
  <si>
    <t>K. Neerpelter BC</t>
  </si>
  <si>
    <t>Kuyken Leo</t>
  </si>
  <si>
    <t>1B</t>
  </si>
  <si>
    <t>IC 1-band</t>
  </si>
  <si>
    <t>DL</t>
  </si>
  <si>
    <t>B.C. De Leuken</t>
  </si>
  <si>
    <t>LO</t>
  </si>
  <si>
    <t>Lozen BC</t>
  </si>
  <si>
    <t>Loots Ludo</t>
  </si>
  <si>
    <t>B</t>
  </si>
  <si>
    <t>3B</t>
  </si>
  <si>
    <t>IC 3-band</t>
  </si>
  <si>
    <t>DP</t>
  </si>
  <si>
    <t>K.B.C De Peel</t>
  </si>
  <si>
    <t>MV</t>
  </si>
  <si>
    <t>K. MV Neerpelt</t>
  </si>
  <si>
    <t>NL</t>
  </si>
  <si>
    <t>Bondskampioenschap</t>
  </si>
  <si>
    <t>DS</t>
  </si>
  <si>
    <t>K.B.C De Ster</t>
  </si>
  <si>
    <t>OP</t>
  </si>
  <si>
    <t>Overpelt BC</t>
  </si>
  <si>
    <t>Van Broekhoven Harry</t>
  </si>
  <si>
    <t>T</t>
  </si>
  <si>
    <t>XX</t>
  </si>
  <si>
    <t>Beker (naam club)</t>
  </si>
  <si>
    <t>EM</t>
  </si>
  <si>
    <t>B.C. Erasmus</t>
  </si>
  <si>
    <t>PB</t>
  </si>
  <si>
    <t>K. Pieter Breugel BC</t>
  </si>
  <si>
    <t>BO</t>
  </si>
  <si>
    <t>Tellen</t>
  </si>
  <si>
    <t>HH</t>
  </si>
  <si>
    <t>B.C. Hand In Hand</t>
  </si>
  <si>
    <t>PE</t>
  </si>
  <si>
    <t>K. Peer BC</t>
  </si>
  <si>
    <t>Van Hout Ludo</t>
  </si>
  <si>
    <t>X</t>
  </si>
  <si>
    <t>Biljartbezeting</t>
  </si>
  <si>
    <t>ND</t>
  </si>
  <si>
    <t>K.B.C. Netedal Pro</t>
  </si>
  <si>
    <t>RE</t>
  </si>
  <si>
    <t>K. Reinaert ter Dolen BC</t>
  </si>
  <si>
    <t>VR</t>
  </si>
  <si>
    <t>PK</t>
  </si>
  <si>
    <t>B.C. 't Pelterke</t>
  </si>
  <si>
    <t>SC</t>
  </si>
  <si>
    <t>De Schacht BC</t>
  </si>
  <si>
    <t>KNLBB individueel</t>
  </si>
  <si>
    <t>RA</t>
  </si>
  <si>
    <t xml:space="preserve">K.B.C. Rappel     </t>
  </si>
  <si>
    <t>VO</t>
  </si>
  <si>
    <t>Verbroedering BC</t>
  </si>
  <si>
    <t>TL</t>
  </si>
  <si>
    <t>B.C. Tijl</t>
  </si>
  <si>
    <t>De Vrienden BC</t>
  </si>
  <si>
    <t>VV</t>
  </si>
  <si>
    <t>K.B.C. Vrij Vermaak</t>
  </si>
  <si>
    <t>Wouters Guido</t>
  </si>
  <si>
    <t>Biljart 1</t>
  </si>
  <si>
    <t>Biljart 2</t>
  </si>
  <si>
    <t>$B$4:$HH$27</t>
  </si>
  <si>
    <t>heen</t>
  </si>
  <si>
    <t>totaal</t>
  </si>
  <si>
    <t>$B$4:$HH$59</t>
  </si>
  <si>
    <t>terug</t>
  </si>
  <si>
    <t>$B$34:$HH$59</t>
  </si>
  <si>
    <t>NAAM</t>
  </si>
  <si>
    <t>BEREIK</t>
  </si>
  <si>
    <t>$B$3:$HH$59</t>
  </si>
  <si>
    <t>Van Engeland Rinus</t>
  </si>
  <si>
    <t>Afkorting</t>
  </si>
  <si>
    <t>Omschrijving</t>
  </si>
  <si>
    <t>OR</t>
  </si>
  <si>
    <t>ma</t>
  </si>
  <si>
    <t>di</t>
  </si>
  <si>
    <t>wo</t>
  </si>
  <si>
    <t>do</t>
  </si>
  <si>
    <t>vr</t>
  </si>
  <si>
    <t>za</t>
  </si>
  <si>
    <t>zo</t>
  </si>
  <si>
    <t>$B$4:$EX$26</t>
  </si>
  <si>
    <t>Boven</t>
  </si>
  <si>
    <t>Onder</t>
  </si>
  <si>
    <t>Weekdag</t>
  </si>
  <si>
    <t>$B$34:$HF$56</t>
  </si>
  <si>
    <t>Biljart 3</t>
  </si>
  <si>
    <t>Opmaak</t>
  </si>
  <si>
    <t>$B$27:$EY$29</t>
  </si>
  <si>
    <t>$B$57:$HG$59</t>
  </si>
  <si>
    <t>1-4</t>
  </si>
  <si>
    <t>$B$4:$EZ$25</t>
  </si>
  <si>
    <t>$B$34:$HF$55</t>
  </si>
  <si>
    <t>$B$4:$EZ$29</t>
  </si>
  <si>
    <t>$B$34:$HF$59</t>
  </si>
  <si>
    <t>$B$4:$EX$25</t>
  </si>
  <si>
    <t>$B$34:$HH$55</t>
  </si>
  <si>
    <t>$B$4:$EZ$28</t>
  </si>
  <si>
    <t>Opmaak zondag</t>
  </si>
  <si>
    <t>B$2="zo"</t>
  </si>
  <si>
    <t>$B$2:$EX$29</t>
  </si>
  <si>
    <t>B$32="zo"</t>
  </si>
  <si>
    <t>$B$32:$HF$59</t>
  </si>
  <si>
    <t>VERT.ZOEKEN(B4;Data!$A$2:$C$35;3;0)</t>
  </si>
  <si>
    <t>VERT.ZOEKEN(B34;Data!$A$2:$C$35;3;0)</t>
  </si>
  <si>
    <t>Niets weggooien!!</t>
  </si>
  <si>
    <t>Club actief</t>
  </si>
  <si>
    <r>
      <t xml:space="preserve">Formule </t>
    </r>
    <r>
      <rPr>
        <sz val="14"/>
        <color theme="1"/>
        <rFont val="Calibri"/>
        <family val="2"/>
        <scheme val="minor"/>
      </rPr>
      <t>(= voorzetten)</t>
    </r>
  </si>
  <si>
    <r>
      <t xml:space="preserve">Bereik </t>
    </r>
    <r>
      <rPr>
        <sz val="14"/>
        <color theme="1"/>
        <rFont val="Calibri"/>
        <family val="2"/>
        <scheme val="minor"/>
      </rPr>
      <t xml:space="preserve"> (= voorzetten)</t>
    </r>
  </si>
  <si>
    <t>Regels voorwaardelijke opmaak</t>
  </si>
  <si>
    <t>Slegers Eddie</t>
  </si>
  <si>
    <t>Steenhuysen Patricia</t>
  </si>
  <si>
    <r>
      <t xml:space="preserve">DP </t>
    </r>
    <r>
      <rPr>
        <sz val="10"/>
        <color theme="1"/>
        <rFont val="Calibri"/>
        <family val="2"/>
        <scheme val="minor"/>
      </rPr>
      <t>(OB)</t>
    </r>
  </si>
  <si>
    <t>AB1</t>
  </si>
  <si>
    <t>AB2</t>
  </si>
  <si>
    <t>AB3</t>
  </si>
  <si>
    <t>uiterste datum inschrijving</t>
  </si>
  <si>
    <t>ingeschreven:</t>
  </si>
  <si>
    <t>KNLBB</t>
  </si>
  <si>
    <t>1ste afd kopman hoog - 23 - 35 - 92</t>
  </si>
  <si>
    <t>KVBBL</t>
  </si>
  <si>
    <t xml:space="preserve">1ste afd: </t>
  </si>
  <si>
    <t>48 - 48 - 80</t>
  </si>
  <si>
    <t>2° afd: min 110 pt, 1ste speler mi 26 pt. laatste speler min 48 pt.</t>
  </si>
  <si>
    <t>3° afd: min 80 p, indien er een 4e afdeling doorgaat – laatste speler min. 38 pt.</t>
  </si>
  <si>
    <t>4° afdeling : geen min. of geen max</t>
  </si>
  <si>
    <t>IC-DRIEBAND : 12 - 14 - 16</t>
  </si>
  <si>
    <t>Overband ploegenbeker : 14 - 16 - 20 - 30</t>
  </si>
  <si>
    <t>Vrijspel beker: totaal 110p, laatste speler min 54 p</t>
  </si>
  <si>
    <t>Ingeschreven</t>
  </si>
  <si>
    <t>Lodewijks Ferdinand</t>
  </si>
  <si>
    <t>Smeets Willy</t>
  </si>
  <si>
    <t>Vandeneynde Jacky</t>
  </si>
  <si>
    <t>VN</t>
  </si>
  <si>
    <r>
      <t xml:space="preserve">BH </t>
    </r>
    <r>
      <rPr>
        <sz val="11"/>
        <color theme="1"/>
        <rFont val="Calibri"/>
        <family val="2"/>
        <scheme val="minor"/>
      </rPr>
      <t>(vrij)</t>
    </r>
  </si>
  <si>
    <r>
      <t xml:space="preserve">BK </t>
    </r>
    <r>
      <rPr>
        <sz val="11"/>
        <color theme="1"/>
        <rFont val="Calibri"/>
        <family val="2"/>
        <scheme val="minor"/>
      </rPr>
      <t>(vrij)</t>
    </r>
  </si>
  <si>
    <r>
      <t xml:space="preserve">OP </t>
    </r>
    <r>
      <rPr>
        <sz val="11"/>
        <color theme="1"/>
        <rFont val="Calibri"/>
        <family val="2"/>
        <scheme val="minor"/>
      </rPr>
      <t>(vrij)</t>
    </r>
  </si>
  <si>
    <t>start toernooi AB1</t>
  </si>
  <si>
    <t>start toernooi AB2</t>
  </si>
  <si>
    <t>max 80</t>
  </si>
  <si>
    <t>Pol Pim</t>
  </si>
  <si>
    <t>Mannaerts Jos</t>
  </si>
  <si>
    <t>Hamblok Henri</t>
  </si>
  <si>
    <t>De Laat Johan</t>
  </si>
  <si>
    <t>Kayar Mehmet</t>
  </si>
  <si>
    <t>Afkorting clubs KNLBB</t>
  </si>
  <si>
    <t>Afkorting clubs KVBBL</t>
  </si>
  <si>
    <t>Van Broekhoven Sofie</t>
  </si>
  <si>
    <t>Kemps Freddy</t>
  </si>
  <si>
    <t>Van Den Bruel Leon</t>
  </si>
  <si>
    <t>Van De Put Jozef</t>
  </si>
  <si>
    <t>Schaal van Lommel</t>
  </si>
  <si>
    <t>SL</t>
  </si>
  <si>
    <t>Wedstrijden 1st Afd AB1</t>
  </si>
  <si>
    <t>Wedstrijden 1st Afd AB2</t>
  </si>
  <si>
    <t>Wedstrijden 3de Afd AB1</t>
  </si>
  <si>
    <t>Wedstrijden 3de Afd AB2</t>
  </si>
  <si>
    <t>Wedstrijden 1-Band</t>
  </si>
  <si>
    <t>Wedstrijden 3-Band</t>
  </si>
  <si>
    <t>AB10</t>
  </si>
  <si>
    <t>AB11</t>
  </si>
  <si>
    <t>AB12</t>
  </si>
  <si>
    <t>AB13</t>
  </si>
  <si>
    <t>AB14</t>
  </si>
  <si>
    <t>AB15</t>
  </si>
  <si>
    <t>AB16</t>
  </si>
  <si>
    <t>AB17</t>
  </si>
  <si>
    <t>AB18</t>
  </si>
  <si>
    <t>AB19</t>
  </si>
  <si>
    <t>AB20</t>
  </si>
  <si>
    <t>AB21</t>
  </si>
  <si>
    <t>AB22</t>
  </si>
  <si>
    <t>AB23</t>
  </si>
  <si>
    <t>AB01</t>
  </si>
  <si>
    <t>AB03</t>
  </si>
  <si>
    <t>AB04</t>
  </si>
  <si>
    <t>AB05</t>
  </si>
  <si>
    <t>AB06</t>
  </si>
  <si>
    <t>AB07</t>
  </si>
  <si>
    <t>AB08</t>
  </si>
  <si>
    <t>AB09</t>
  </si>
  <si>
    <t>AB02</t>
  </si>
  <si>
    <r>
      <t>HA</t>
    </r>
    <r>
      <rPr>
        <sz val="10"/>
        <color theme="1"/>
        <rFont val="Calibri"/>
        <family val="2"/>
        <scheme val="minor"/>
      </rPr>
      <t xml:space="preserve"> (  )</t>
    </r>
  </si>
  <si>
    <r>
      <rPr>
        <b/>
        <sz val="14"/>
        <color theme="1"/>
        <rFont val="Calibri"/>
        <family val="2"/>
        <scheme val="minor"/>
      </rPr>
      <t>PE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(vrij)</t>
    </r>
  </si>
  <si>
    <r>
      <rPr>
        <b/>
        <sz val="14"/>
        <color theme="1"/>
        <rFont val="Calibri"/>
        <family val="2"/>
        <scheme val="minor"/>
      </rPr>
      <t>SC</t>
    </r>
    <r>
      <rPr>
        <sz val="10"/>
        <color theme="1"/>
        <rFont val="Calibri"/>
        <family val="2"/>
        <scheme val="minor"/>
      </rPr>
      <t xml:space="preserve"> (OB)</t>
    </r>
  </si>
  <si>
    <r>
      <rPr>
        <b/>
        <sz val="14"/>
        <color theme="1"/>
        <rFont val="Calibri"/>
        <family val="2"/>
        <scheme val="minor"/>
      </rPr>
      <t>BO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(vrij)</t>
    </r>
  </si>
  <si>
    <r>
      <rPr>
        <b/>
        <sz val="14"/>
        <color theme="1"/>
        <rFont val="Calibri"/>
        <family val="2"/>
        <scheme val="minor"/>
      </rPr>
      <t xml:space="preserve">PB </t>
    </r>
    <r>
      <rPr>
        <u/>
        <sz val="11"/>
        <rFont val="Calibri"/>
        <family val="2"/>
        <scheme val="minor"/>
      </rPr>
      <t>(H+L)</t>
    </r>
  </si>
  <si>
    <r>
      <rPr>
        <b/>
        <sz val="14"/>
        <color theme="1"/>
        <rFont val="Calibri"/>
        <family val="2"/>
        <scheme val="minor"/>
      </rPr>
      <t>SL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(vrij)</t>
    </r>
  </si>
  <si>
    <t>23-23-54</t>
  </si>
  <si>
    <r>
      <rPr>
        <b/>
        <sz val="14"/>
        <color theme="1"/>
        <rFont val="Calibri"/>
        <family val="2"/>
        <scheme val="minor"/>
      </rPr>
      <t>KMV</t>
    </r>
    <r>
      <rPr>
        <sz val="11"/>
        <color theme="1"/>
        <rFont val="Calibri"/>
        <family val="2"/>
        <scheme val="minor"/>
      </rPr>
      <t>(H+L)</t>
    </r>
  </si>
  <si>
    <r>
      <rPr>
        <b/>
        <sz val="14"/>
        <color theme="1"/>
        <rFont val="Calibri"/>
        <family val="2"/>
        <scheme val="minor"/>
      </rPr>
      <t>KNBC</t>
    </r>
    <r>
      <rPr>
        <sz val="10"/>
        <color theme="1"/>
        <rFont val="Calibri"/>
        <family val="2"/>
        <scheme val="minor"/>
      </rPr>
      <t>(OB)</t>
    </r>
  </si>
  <si>
    <t>LIDNUMMERS</t>
  </si>
  <si>
    <t>2de</t>
  </si>
  <si>
    <t>3de</t>
  </si>
  <si>
    <t>1ste afd. min 48 – 60 – 92</t>
  </si>
  <si>
    <t xml:space="preserve"> </t>
  </si>
  <si>
    <t>MI</t>
  </si>
  <si>
    <t>Beker Misotten 55+</t>
  </si>
  <si>
    <t>20-29-54</t>
  </si>
  <si>
    <t>20-35-92</t>
  </si>
  <si>
    <r>
      <rPr>
        <b/>
        <sz val="14"/>
        <color theme="1"/>
        <rFont val="Calibri"/>
        <family val="2"/>
        <scheme val="minor"/>
      </rPr>
      <t>AC</t>
    </r>
    <r>
      <rPr>
        <sz val="11"/>
        <color theme="1"/>
        <rFont val="Calibri"/>
        <family val="2"/>
        <scheme val="minor"/>
      </rPr>
      <t xml:space="preserve"> (vrij)</t>
    </r>
  </si>
  <si>
    <r>
      <rPr>
        <b/>
        <sz val="14"/>
        <color theme="1"/>
        <rFont val="Calibri"/>
        <family val="2"/>
        <scheme val="minor"/>
      </rPr>
      <t>TL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(vrij)</t>
    </r>
  </si>
  <si>
    <t>BEKER</t>
  </si>
  <si>
    <r>
      <rPr>
        <b/>
        <sz val="14"/>
        <color theme="1"/>
        <rFont val="Calibri"/>
        <family val="2"/>
        <scheme val="minor"/>
      </rPr>
      <t xml:space="preserve"> MI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(vrij)</t>
    </r>
  </si>
  <si>
    <t>WO</t>
  </si>
  <si>
    <t>DO</t>
  </si>
  <si>
    <t>DI</t>
  </si>
  <si>
    <t>MA</t>
  </si>
  <si>
    <t>BILJ. 1</t>
  </si>
  <si>
    <t>BILJ. 2</t>
  </si>
  <si>
    <t>Afkorting vrije bekers</t>
  </si>
  <si>
    <t>Wedstrijdagen</t>
  </si>
  <si>
    <t>overband</t>
  </si>
  <si>
    <t>AB HR</t>
  </si>
  <si>
    <t xml:space="preserve">AB2 </t>
  </si>
  <si>
    <t>RIK</t>
  </si>
  <si>
    <t>NAND</t>
  </si>
  <si>
    <t>MEHMET</t>
  </si>
  <si>
    <t>HARRY</t>
  </si>
  <si>
    <t>LUDO L.</t>
  </si>
  <si>
    <t>PATRICIA</t>
  </si>
  <si>
    <t>JOS</t>
  </si>
  <si>
    <t>GUIDO</t>
  </si>
  <si>
    <t>EDDY D.</t>
  </si>
  <si>
    <t>LEO</t>
  </si>
  <si>
    <t>JOHAN</t>
  </si>
  <si>
    <t>PIM</t>
  </si>
  <si>
    <t>LEON</t>
  </si>
  <si>
    <t>FREDDY</t>
  </si>
  <si>
    <t>WILLY</t>
  </si>
  <si>
    <t>RINUS</t>
  </si>
  <si>
    <t>EDDIE SL.</t>
  </si>
  <si>
    <t>ANDRÉ</t>
  </si>
  <si>
    <t>BEN</t>
  </si>
  <si>
    <t xml:space="preserve">JACKY </t>
  </si>
  <si>
    <t>JOZEF</t>
  </si>
  <si>
    <t>LUC</t>
  </si>
  <si>
    <t>LUDO V.H.</t>
  </si>
  <si>
    <t>SOFIE</t>
  </si>
  <si>
    <t>SUS</t>
  </si>
  <si>
    <t>AB LR</t>
  </si>
  <si>
    <t>AB1 LR</t>
  </si>
  <si>
    <t>AB2 LR</t>
  </si>
  <si>
    <t xml:space="preserve">AB2 HR </t>
  </si>
  <si>
    <t xml:space="preserve">AB1 HR </t>
  </si>
  <si>
    <t>AB3 LR</t>
  </si>
  <si>
    <t xml:space="preserve">AB3 HR </t>
  </si>
  <si>
    <t>1-band</t>
  </si>
  <si>
    <t>14-18-35</t>
  </si>
  <si>
    <t>3-band</t>
  </si>
  <si>
    <t>12-14-16</t>
  </si>
  <si>
    <t>Herverkiezing bestuur BC Adelberg op de alg. vergadering van juni van elk jaar</t>
  </si>
  <si>
    <t>herkiesbaar</t>
  </si>
  <si>
    <t>niet herkiesbaar</t>
  </si>
  <si>
    <t>2024-2025</t>
  </si>
  <si>
    <t>2023-2024</t>
  </si>
  <si>
    <t>2025-2026</t>
  </si>
  <si>
    <t>2027-2028</t>
  </si>
  <si>
    <t>Voorzitter</t>
  </si>
  <si>
    <t>Rinus</t>
  </si>
  <si>
    <t>0477 / 24 71 11</t>
  </si>
  <si>
    <t>marines.van.engeland@telenet.be</t>
  </si>
  <si>
    <t>O.voorzitter/penningm.</t>
  </si>
  <si>
    <t>Leon</t>
  </si>
  <si>
    <t>0496 / 55 25 23</t>
  </si>
  <si>
    <t>vandenbruel@gmail.com</t>
  </si>
  <si>
    <t>Secretaris</t>
  </si>
  <si>
    <t>Ludo vH.</t>
  </si>
  <si>
    <t>0476 / 31 99 76</t>
  </si>
  <si>
    <t>vanhout.ludo@gmail.com</t>
  </si>
  <si>
    <t>Sportbestuurder</t>
  </si>
  <si>
    <t>Guido</t>
  </si>
  <si>
    <t>0479 / 97 33 98</t>
  </si>
  <si>
    <t>guidowouters54@gmail.com</t>
  </si>
  <si>
    <t>Bestuurslid</t>
  </si>
  <si>
    <t>Harry</t>
  </si>
  <si>
    <t>0485 / 62 44 39</t>
  </si>
  <si>
    <t>mariasteurs@hotmail.com</t>
  </si>
  <si>
    <t>Leo</t>
  </si>
  <si>
    <t>Nand</t>
  </si>
  <si>
    <t>0494 / 38 26 59</t>
  </si>
  <si>
    <t>nandlodewijks@hotmail.com</t>
  </si>
  <si>
    <t>Sofie</t>
  </si>
  <si>
    <t>Rik</t>
  </si>
  <si>
    <t>0496 / 17 83 43</t>
  </si>
  <si>
    <t>rik_hamblom@msn.com</t>
  </si>
  <si>
    <t>Mehmet</t>
  </si>
  <si>
    <t>0477 / 99 32 74</t>
  </si>
  <si>
    <t>kayarmehmet38@hotmail.com</t>
  </si>
  <si>
    <t>Ploegen vrije bekers 2025</t>
  </si>
  <si>
    <t>De Kiekenboer</t>
  </si>
  <si>
    <t>DV</t>
  </si>
  <si>
    <t>Ingeschreven 4/05</t>
  </si>
  <si>
    <t>???</t>
  </si>
  <si>
    <t>Bart</t>
  </si>
  <si>
    <t>Eddy D.</t>
  </si>
  <si>
    <t>André</t>
  </si>
  <si>
    <t>Alfabetisch</t>
  </si>
  <si>
    <t>Jos</t>
  </si>
  <si>
    <t>Ludo L</t>
  </si>
  <si>
    <t>Jef</t>
  </si>
  <si>
    <t>Patricia</t>
  </si>
  <si>
    <t>Ludo vH</t>
  </si>
  <si>
    <t>SvL</t>
  </si>
  <si>
    <t>Leuse Dieter</t>
  </si>
  <si>
    <t>Wedstrijden 4de Afd</t>
  </si>
  <si>
    <t>1ste afd A</t>
  </si>
  <si>
    <t>1ste afd B</t>
  </si>
  <si>
    <t>Luc</t>
  </si>
  <si>
    <t>Jacky</t>
  </si>
  <si>
    <t>2de afd</t>
  </si>
  <si>
    <t>Pim</t>
  </si>
  <si>
    <t>3de afd A</t>
  </si>
  <si>
    <t>3de afd B</t>
  </si>
  <si>
    <t xml:space="preserve">Dieter </t>
  </si>
  <si>
    <t>4de afd</t>
  </si>
  <si>
    <t>Jozef</t>
  </si>
  <si>
    <t xml:space="preserve"> Patricia</t>
  </si>
  <si>
    <t>Eddie Sl.</t>
  </si>
  <si>
    <t>Willy</t>
  </si>
  <si>
    <t>IC-OVERBAND : 14 - 18 - 30</t>
  </si>
  <si>
    <r>
      <rPr>
        <b/>
        <sz val="14"/>
        <color theme="1"/>
        <rFont val="Calibri"/>
        <family val="2"/>
        <scheme val="minor"/>
      </rPr>
      <t>AB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(vrij)</t>
    </r>
  </si>
  <si>
    <r>
      <t xml:space="preserve">AP </t>
    </r>
    <r>
      <rPr>
        <sz val="11"/>
        <color theme="1"/>
        <rFont val="Calibri"/>
        <family val="2"/>
        <scheme val="minor"/>
      </rPr>
      <t>(OB)</t>
    </r>
  </si>
  <si>
    <r>
      <rPr>
        <b/>
        <sz val="14"/>
        <color theme="1"/>
        <rFont val="Calibri"/>
        <family val="2"/>
        <scheme val="minor"/>
      </rPr>
      <t xml:space="preserve">BO </t>
    </r>
    <r>
      <rPr>
        <sz val="10"/>
        <color theme="1"/>
        <rFont val="Calibri"/>
        <family val="2"/>
        <scheme val="minor"/>
      </rPr>
      <t>(OB)</t>
    </r>
  </si>
  <si>
    <r>
      <rPr>
        <b/>
        <sz val="14"/>
        <color theme="1"/>
        <rFont val="Calibri"/>
        <family val="2"/>
        <scheme val="minor"/>
      </rPr>
      <t>PE</t>
    </r>
    <r>
      <rPr>
        <sz val="11"/>
        <color theme="1"/>
        <rFont val="Calibri"/>
        <family val="2"/>
        <scheme val="minor"/>
      </rPr>
      <t>(H+L)</t>
    </r>
  </si>
  <si>
    <r>
      <t>PK</t>
    </r>
    <r>
      <rPr>
        <sz val="14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(vrij)</t>
    </r>
  </si>
  <si>
    <r>
      <t>VO</t>
    </r>
    <r>
      <rPr>
        <sz val="14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(vrij)</t>
    </r>
  </si>
  <si>
    <t>Agten Kris</t>
  </si>
  <si>
    <t>145K</t>
  </si>
  <si>
    <r>
      <t>DK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(vrij)</t>
    </r>
  </si>
  <si>
    <r>
      <t xml:space="preserve">DP </t>
    </r>
    <r>
      <rPr>
        <sz val="11"/>
        <color theme="1"/>
        <rFont val="Calibri"/>
        <family val="2"/>
        <scheme val="minor"/>
      </rPr>
      <t>(OB)</t>
    </r>
  </si>
  <si>
    <t>ADELBERG</t>
  </si>
  <si>
    <t>JUNI</t>
  </si>
  <si>
    <t xml:space="preserve">1ste match op ma of do </t>
  </si>
  <si>
    <r>
      <rPr>
        <b/>
        <sz val="14"/>
        <color theme="1"/>
        <rFont val="Calibri"/>
        <family val="2"/>
        <scheme val="minor"/>
      </rPr>
      <t>OP</t>
    </r>
    <r>
      <rPr>
        <sz val="14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(OB)</t>
    </r>
  </si>
  <si>
    <t>Inschrijvingen.beker AB 25-26</t>
  </si>
  <si>
    <t>K.Bc Rappel LR</t>
  </si>
  <si>
    <t>K.Bc Rappel HR</t>
  </si>
  <si>
    <t>Overpelt Bc LR</t>
  </si>
  <si>
    <t>Verbroedering Bc LR</t>
  </si>
  <si>
    <t>K. Bocholter Bc HR</t>
  </si>
  <si>
    <t>Bc Tijl LR</t>
  </si>
  <si>
    <t>Bc 't Pelterke LR</t>
  </si>
  <si>
    <t>Bc De Leuken LR</t>
  </si>
  <si>
    <t>Bc Aeroport LR</t>
  </si>
  <si>
    <t>De Vrienden Bc LR</t>
  </si>
  <si>
    <t>K. Neerpelter Bc LR</t>
  </si>
  <si>
    <t>K. Achel BC LR</t>
  </si>
  <si>
    <t>Bc Hand In Hand LR</t>
  </si>
  <si>
    <t>K.Bc Vrij Vermaak HR</t>
  </si>
  <si>
    <t>K.Bc DE STER HR 1</t>
  </si>
  <si>
    <t>K.Bc DE STER HR 2</t>
  </si>
  <si>
    <t>Heuvel Sport HR</t>
  </si>
  <si>
    <t>LUDO L</t>
  </si>
  <si>
    <t>DIETER</t>
  </si>
  <si>
    <t>LUDO VH.</t>
  </si>
  <si>
    <t>KRIS</t>
  </si>
  <si>
    <t>Bc Bloemenhof LR 1</t>
  </si>
  <si>
    <t>Bc Bloemenhof LR 2</t>
  </si>
  <si>
    <t>K. MV Neerpelt  LR 1</t>
  </si>
  <si>
    <t>K. MV Neerpelt  LR 2</t>
  </si>
  <si>
    <t>Bc Adelberg  LR</t>
  </si>
  <si>
    <t>tussen 13/1 en 24/1</t>
  </si>
  <si>
    <t>15/1-22/1-28/1-4/2-23/2
voorkeur op dinsdag</t>
  </si>
  <si>
    <t>ZA</t>
  </si>
  <si>
    <t>Tellen/schrijven</t>
  </si>
  <si>
    <t>FINALE</t>
  </si>
  <si>
    <t>K. Pieter Breugel Bc LR 1</t>
  </si>
  <si>
    <t>K. Pieter Breugel Bc LR 2</t>
  </si>
  <si>
    <t>Bc Adelberg  HR</t>
  </si>
  <si>
    <t>K.Bc Vrij Vermaak LR</t>
  </si>
  <si>
    <t>K.B.C. BLAUWE KEI HR</t>
  </si>
  <si>
    <t>K.B.C. BLAUWE KEI LR</t>
  </si>
  <si>
    <t>Barrier BC HR</t>
  </si>
  <si>
    <t>Den Tichel BC HR</t>
  </si>
  <si>
    <t>Minimum te spelen punten: 14 – 16 – 20 – 30</t>
  </si>
  <si>
    <t>start toernooi AB HR 1</t>
  </si>
  <si>
    <t>start toernooi AB HR 2</t>
  </si>
  <si>
    <t>1ste afd kopman laag   - 20 - 29 - 54 (max 80)</t>
  </si>
  <si>
    <t>2026-2027</t>
  </si>
  <si>
    <t>2028-2039</t>
  </si>
  <si>
    <t>V.Engeland Rinus</t>
  </si>
  <si>
    <t>Weidestraat 29</t>
  </si>
  <si>
    <t>Houthalen-Helchteren</t>
  </si>
  <si>
    <t>VOORZITTER</t>
  </si>
  <si>
    <t>V.D.Bruel Leon</t>
  </si>
  <si>
    <t>Voetbalstraat 23</t>
  </si>
  <si>
    <t>Pelt</t>
  </si>
  <si>
    <t>011 / 64 97 40</t>
  </si>
  <si>
    <t>PENNINGMEESTER</t>
  </si>
  <si>
    <t>V.Broekhoven Harrie</t>
  </si>
  <si>
    <t>Nijshoek 60</t>
  </si>
  <si>
    <t>Lommel</t>
  </si>
  <si>
    <t>011 / 54 40 33</t>
  </si>
  <si>
    <t>BESTUURSLID</t>
  </si>
  <si>
    <t>Van Hout Ludo_(K)</t>
  </si>
  <si>
    <t>Buitensingel 22A</t>
  </si>
  <si>
    <t>SECRETARIS</t>
  </si>
  <si>
    <t>Kloosterstraat 116 Bus 2</t>
  </si>
  <si>
    <t>Guido Gezellestraat 6</t>
  </si>
  <si>
    <t>011 / 54 17 34</t>
  </si>
  <si>
    <t>0468 / 32 61 59</t>
  </si>
  <si>
    <t>leo.kuyken@telenet.be</t>
  </si>
  <si>
    <t>SPORTBESTUURDER</t>
  </si>
  <si>
    <t>Pompstraat 4</t>
  </si>
  <si>
    <t>Mol</t>
  </si>
  <si>
    <t>0477 / 97 00 83</t>
  </si>
  <si>
    <t>jozef.van.de.put@telenet.be</t>
  </si>
  <si>
    <t xml:space="preserve">Glaswolstraat </t>
  </si>
  <si>
    <t>0475 / 37 93 89</t>
  </si>
  <si>
    <t>ludoloots@outlook.be</t>
  </si>
  <si>
    <t>V.Broekhoven Sofie</t>
  </si>
  <si>
    <t>De Ram 30</t>
  </si>
  <si>
    <t>Beringen</t>
  </si>
  <si>
    <t>0494 / 69 32 27</t>
  </si>
  <si>
    <t>soulsie19@hotmail.com</t>
  </si>
  <si>
    <t>0494 / 38 26 54</t>
  </si>
  <si>
    <t>patatje1200@gmail.com</t>
  </si>
  <si>
    <t>Breugelmans Andre</t>
  </si>
  <si>
    <t>Gasthuisstraat 35</t>
  </si>
  <si>
    <t>Balen</t>
  </si>
  <si>
    <t>0498 / 47 61 85</t>
  </si>
  <si>
    <t>Stevensvennen 83</t>
  </si>
  <si>
    <t>0496 / 51 81 40</t>
  </si>
  <si>
    <t>eddy.Slegers1@telenet.be</t>
  </si>
  <si>
    <t>Hees 121 B</t>
  </si>
  <si>
    <t>lommel</t>
  </si>
  <si>
    <t>0476 / 82 85 73</t>
  </si>
  <si>
    <t>Jackyvandeneynde@gmail.com</t>
  </si>
  <si>
    <t>Bokkenrijdersweg 2</t>
  </si>
  <si>
    <t>0496 / 26 51 99</t>
  </si>
  <si>
    <t>willysmeets50@gmail.com</t>
  </si>
  <si>
    <t>Eendebek36-0101</t>
  </si>
  <si>
    <t>0472 / 88 19 87</t>
  </si>
  <si>
    <t>Torenstraat 56</t>
  </si>
  <si>
    <t>0486 / 17 83 43</t>
  </si>
  <si>
    <t>Havikpad 5</t>
  </si>
  <si>
    <t>kayarmameth38@hotmail.com</t>
  </si>
  <si>
    <t>Bezemstraat 18</t>
  </si>
  <si>
    <t>0484 / 99 36 59</t>
  </si>
  <si>
    <t>Dubbelrij 21</t>
  </si>
  <si>
    <t>011 / 54 54 02</t>
  </si>
  <si>
    <t>0477 / 03 67 70</t>
  </si>
  <si>
    <t>Kerkplein 9G</t>
  </si>
  <si>
    <t>011 / 54 29 50</t>
  </si>
  <si>
    <t>0498 / 11 50 05</t>
  </si>
  <si>
    <t>dorienenpim@gmail.com</t>
  </si>
  <si>
    <t>Congostraat 46</t>
  </si>
  <si>
    <t>0476 / 64 46 72</t>
  </si>
  <si>
    <t>freddy.kemps@gmail.com</t>
  </si>
  <si>
    <t>Leuse Dieter_(KL)</t>
  </si>
  <si>
    <t>Smissestraat 42 bus 201</t>
  </si>
  <si>
    <t>0499 / 20 42 70</t>
  </si>
  <si>
    <t>dieter.leuse@gmail.com</t>
  </si>
  <si>
    <t>Agten Kris_(K)</t>
  </si>
  <si>
    <t>Kieizelweg 98 B 104</t>
  </si>
  <si>
    <t>MOL</t>
  </si>
  <si>
    <t>0479 / 16 11 38</t>
  </si>
  <si>
    <t>agten.kris3009@gmail.com</t>
  </si>
  <si>
    <t>Wedstrijden 2de Afd AB1</t>
  </si>
  <si>
    <t>Wedstrijden 2de Afd AB2</t>
  </si>
  <si>
    <t>Kris</t>
  </si>
  <si>
    <t>Freddy</t>
  </si>
  <si>
    <t>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</si>
</sst>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"/>
    <numFmt numFmtId="165" formatCode="dd"/>
    <numFmt numFmtId="166" formatCode="[$-413]mmmm/yy;@"/>
    <numFmt numFmtId="167" formatCode="[$-413]mmmm\ yyyy;@"/>
    <numFmt numFmtId="168" formatCode="[$-813]dd\-mmm\-yy;@"/>
    <numFmt numFmtId="169" formatCode="0#########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u/>
      <sz val="4.8"/>
      <color indexed="36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i/>
      <sz val="12"/>
      <color rgb="FF008600"/>
      <name val="Arial"/>
      <family val="2"/>
    </font>
    <font>
      <i/>
      <u/>
      <sz val="12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81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b/>
      <sz val="10"/>
      <color indexed="81"/>
      <name val="Tahoma"/>
      <family val="2"/>
    </font>
    <font>
      <sz val="14"/>
      <color theme="1"/>
      <name val="Arial"/>
      <family val="2"/>
    </font>
    <font>
      <i/>
      <sz val="12"/>
      <color rgb="FFFF0000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sz val="10"/>
      <color rgb="FF0070C0"/>
      <name val="Aptos"/>
      <family val="2"/>
    </font>
    <font>
      <sz val="11"/>
      <color theme="4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A71D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15F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4BAA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theme="2" tint="0.79995117038483843"/>
      </patternFill>
    </fill>
    <fill>
      <patternFill patternType="solid">
        <fgColor theme="0" tint="-4.9989318521683403E-2"/>
        <bgColor theme="2" tint="0.59996337778862885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6" fillId="0" borderId="0" applyNumberFormat="0" applyFill="0" applyBorder="0" applyAlignment="0" applyProtection="0"/>
    <xf numFmtId="0" fontId="36" fillId="0" borderId="0"/>
    <xf numFmtId="169" fontId="51" fillId="0" borderId="0" applyFont="0" applyFill="0" applyBorder="0" applyAlignment="0" applyProtection="0"/>
    <xf numFmtId="14" fontId="51" fillId="0" borderId="0" applyFont="0" applyFill="0" applyBorder="0" applyAlignment="0" applyProtection="0"/>
  </cellStyleXfs>
  <cellXfs count="270">
    <xf numFmtId="0" fontId="0" fillId="0" borderId="0" xfId="0"/>
    <xf numFmtId="0" fontId="2" fillId="0" borderId="0" xfId="1"/>
    <xf numFmtId="0" fontId="6" fillId="0" borderId="2" xfId="1" applyFont="1" applyBorder="1"/>
    <xf numFmtId="0" fontId="7" fillId="0" borderId="7" xfId="1" applyFont="1" applyBorder="1" applyAlignment="1">
      <alignment horizontal="left"/>
    </xf>
    <xf numFmtId="0" fontId="5" fillId="4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7" fillId="0" borderId="7" xfId="5" applyFont="1" applyBorder="1" applyAlignment="1">
      <alignment horizontal="left"/>
    </xf>
    <xf numFmtId="0" fontId="2" fillId="0" borderId="0" xfId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166" fontId="8" fillId="0" borderId="0" xfId="5" applyNumberFormat="1" applyFont="1" applyAlignment="1">
      <alignment horizontal="left"/>
    </xf>
    <xf numFmtId="0" fontId="6" fillId="7" borderId="2" xfId="1" applyFont="1" applyFill="1" applyBorder="1" applyAlignment="1" applyProtection="1">
      <alignment horizontal="center" vertical="center"/>
      <protection locked="0"/>
    </xf>
    <xf numFmtId="0" fontId="6" fillId="3" borderId="2" xfId="1" applyFont="1" applyFill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center" vertical="center"/>
    </xf>
    <xf numFmtId="0" fontId="6" fillId="7" borderId="2" xfId="1" applyFont="1" applyFill="1" applyBorder="1" applyAlignment="1" applyProtection="1">
      <alignment horizontal="center" vertical="center"/>
      <protection locked="0" hidden="1"/>
    </xf>
    <xf numFmtId="0" fontId="14" fillId="0" borderId="0" xfId="0" applyFont="1"/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13" borderId="2" xfId="1" applyFont="1" applyFill="1" applyBorder="1" applyAlignment="1">
      <alignment horizontal="center" vertical="center"/>
    </xf>
    <xf numFmtId="0" fontId="6" fillId="14" borderId="2" xfId="1" applyFont="1" applyFill="1" applyBorder="1" applyAlignment="1" applyProtection="1">
      <alignment horizontal="center" vertical="center"/>
      <protection locked="0"/>
    </xf>
    <xf numFmtId="0" fontId="6" fillId="11" borderId="2" xfId="1" applyFont="1" applyFill="1" applyBorder="1" applyAlignment="1" applyProtection="1">
      <alignment horizontal="center" vertical="center"/>
      <protection locked="0"/>
    </xf>
    <xf numFmtId="0" fontId="6" fillId="10" borderId="2" xfId="1" applyFont="1" applyFill="1" applyBorder="1" applyAlignment="1" applyProtection="1">
      <alignment horizontal="center" vertical="center"/>
      <protection locked="0"/>
    </xf>
    <xf numFmtId="0" fontId="6" fillId="12" borderId="2" xfId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vertical="center"/>
    </xf>
    <xf numFmtId="0" fontId="14" fillId="9" borderId="0" xfId="0" applyFont="1" applyFill="1"/>
    <xf numFmtId="0" fontId="5" fillId="4" borderId="2" xfId="8" applyFont="1" applyFill="1" applyBorder="1" applyAlignment="1">
      <alignment horizontal="center" vertical="center"/>
    </xf>
    <xf numFmtId="0" fontId="10" fillId="4" borderId="2" xfId="8" applyFont="1" applyFill="1" applyBorder="1" applyAlignment="1">
      <alignment horizontal="center" vertical="center"/>
    </xf>
    <xf numFmtId="0" fontId="5" fillId="4" borderId="2" xfId="9" applyFont="1" applyFill="1" applyBorder="1" applyAlignment="1">
      <alignment horizontal="center" vertical="center"/>
    </xf>
    <xf numFmtId="0" fontId="5" fillId="4" borderId="0" xfId="9" applyFont="1" applyFill="1" applyAlignment="1">
      <alignment horizontal="center" vertical="center"/>
    </xf>
    <xf numFmtId="0" fontId="11" fillId="4" borderId="2" xfId="9" applyFont="1" applyFill="1" applyBorder="1" applyAlignment="1">
      <alignment horizontal="center" vertical="center"/>
    </xf>
    <xf numFmtId="0" fontId="5" fillId="4" borderId="2" xfId="9" quotePrefix="1" applyFont="1" applyFill="1" applyBorder="1" applyAlignment="1">
      <alignment horizontal="center" vertical="center"/>
    </xf>
    <xf numFmtId="0" fontId="13" fillId="4" borderId="2" xfId="9" applyFont="1" applyFill="1" applyBorder="1" applyAlignment="1">
      <alignment horizontal="center" vertical="center"/>
    </xf>
    <xf numFmtId="0" fontId="12" fillId="4" borderId="2" xfId="9" applyFont="1" applyFill="1" applyBorder="1" applyAlignment="1">
      <alignment horizontal="center" vertical="center"/>
    </xf>
    <xf numFmtId="0" fontId="5" fillId="4" borderId="2" xfId="2" applyFont="1" applyFill="1" applyBorder="1" applyAlignment="1" applyProtection="1">
      <alignment horizontal="center" vertical="center"/>
    </xf>
    <xf numFmtId="0" fontId="10" fillId="4" borderId="2" xfId="9" applyFont="1" applyFill="1" applyBorder="1" applyAlignment="1">
      <alignment horizontal="center" vertical="center"/>
    </xf>
    <xf numFmtId="0" fontId="5" fillId="4" borderId="1" xfId="9" applyFont="1" applyFill="1" applyBorder="1" applyAlignment="1">
      <alignment horizontal="center" vertical="center"/>
    </xf>
    <xf numFmtId="0" fontId="5" fillId="4" borderId="5" xfId="9" applyFont="1" applyFill="1" applyBorder="1" applyAlignment="1">
      <alignment horizontal="center" vertical="center"/>
    </xf>
    <xf numFmtId="0" fontId="15" fillId="0" borderId="0" xfId="0" applyFont="1"/>
    <xf numFmtId="0" fontId="20" fillId="3" borderId="2" xfId="1" applyFont="1" applyFill="1" applyBorder="1" applyAlignment="1" applyProtection="1">
      <alignment horizontal="center" vertical="center"/>
      <protection locked="0"/>
    </xf>
    <xf numFmtId="0" fontId="20" fillId="5" borderId="2" xfId="1" applyFont="1" applyFill="1" applyBorder="1" applyAlignment="1" applyProtection="1">
      <alignment horizontal="center" vertical="center"/>
      <protection locked="0"/>
    </xf>
    <xf numFmtId="0" fontId="20" fillId="6" borderId="2" xfId="1" applyFont="1" applyFill="1" applyBorder="1" applyAlignment="1" applyProtection="1">
      <alignment horizontal="center" vertical="center"/>
      <protection locked="0"/>
    </xf>
    <xf numFmtId="0" fontId="20" fillId="10" borderId="2" xfId="1" applyFont="1" applyFill="1" applyBorder="1" applyAlignment="1" applyProtection="1">
      <alignment horizontal="center" vertical="center"/>
      <protection locked="0"/>
    </xf>
    <xf numFmtId="0" fontId="20" fillId="12" borderId="2" xfId="1" applyFont="1" applyFill="1" applyBorder="1" applyAlignment="1" applyProtection="1">
      <alignment horizontal="center" vertical="center"/>
      <protection locked="0"/>
    </xf>
    <xf numFmtId="49" fontId="20" fillId="7" borderId="2" xfId="1" applyNumberFormat="1" applyFont="1" applyFill="1" applyBorder="1" applyAlignment="1" applyProtection="1">
      <alignment horizontal="center" vertical="center"/>
      <protection locked="0" hidden="1"/>
    </xf>
    <xf numFmtId="0" fontId="15" fillId="0" borderId="11" xfId="0" applyFont="1" applyBorder="1"/>
    <xf numFmtId="0" fontId="15" fillId="16" borderId="11" xfId="0" applyFont="1" applyFill="1" applyBorder="1"/>
    <xf numFmtId="0" fontId="15" fillId="0" borderId="5" xfId="0" applyFont="1" applyBorder="1"/>
    <xf numFmtId="0" fontId="21" fillId="0" borderId="3" xfId="0" applyFont="1" applyBorder="1"/>
    <xf numFmtId="0" fontId="21" fillId="0" borderId="11" xfId="0" applyFont="1" applyBorder="1"/>
    <xf numFmtId="0" fontId="21" fillId="0" borderId="5" xfId="0" applyFont="1" applyBorder="1"/>
    <xf numFmtId="0" fontId="23" fillId="7" borderId="0" xfId="0" applyFont="1" applyFill="1" applyAlignment="1">
      <alignment horizont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4" fillId="0" borderId="2" xfId="0" applyFont="1" applyBorder="1"/>
    <xf numFmtId="166" fontId="7" fillId="0" borderId="0" xfId="1" applyNumberFormat="1" applyFont="1" applyAlignment="1">
      <alignment horizontal="left"/>
    </xf>
    <xf numFmtId="0" fontId="24" fillId="0" borderId="0" xfId="0" quotePrefix="1" applyFont="1"/>
    <xf numFmtId="0" fontId="25" fillId="0" borderId="5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9" fillId="0" borderId="0" xfId="0" applyFont="1"/>
    <xf numFmtId="0" fontId="2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5" fillId="0" borderId="2" xfId="1" applyFont="1" applyBorder="1"/>
    <xf numFmtId="0" fontId="0" fillId="0" borderId="2" xfId="0" applyBorder="1" applyAlignment="1">
      <alignment horizontal="center"/>
    </xf>
    <xf numFmtId="0" fontId="5" fillId="0" borderId="0" xfId="1" applyFont="1"/>
    <xf numFmtId="168" fontId="0" fillId="0" borderId="0" xfId="0" applyNumberFormat="1" applyAlignment="1">
      <alignment horizontal="center"/>
    </xf>
    <xf numFmtId="0" fontId="32" fillId="0" borderId="0" xfId="0" applyFont="1"/>
    <xf numFmtId="16" fontId="0" fillId="0" borderId="0" xfId="0" applyNumberFormat="1" applyAlignment="1">
      <alignment horizontal="center"/>
    </xf>
    <xf numFmtId="0" fontId="29" fillId="0" borderId="0" xfId="0" applyFont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3" xfId="8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/>
    <xf numFmtId="49" fontId="0" fillId="0" borderId="0" xfId="0" applyNumberFormat="1" applyAlignment="1">
      <alignment horizontal="center"/>
    </xf>
    <xf numFmtId="0" fontId="0" fillId="0" borderId="9" xfId="0" applyBorder="1" applyAlignment="1">
      <alignment horizontal="center"/>
    </xf>
    <xf numFmtId="0" fontId="38" fillId="9" borderId="0" xfId="0" applyFont="1" applyFill="1"/>
    <xf numFmtId="0" fontId="5" fillId="0" borderId="2" xfId="1" quotePrefix="1" applyFont="1" applyBorder="1" applyAlignment="1">
      <alignment horizontal="center" vertical="center"/>
    </xf>
    <xf numFmtId="0" fontId="5" fillId="20" borderId="0" xfId="1" applyFont="1" applyFill="1"/>
    <xf numFmtId="49" fontId="0" fillId="20" borderId="0" xfId="0" applyNumberFormat="1" applyFill="1" applyAlignment="1">
      <alignment horizontal="center"/>
    </xf>
    <xf numFmtId="0" fontId="0" fillId="20" borderId="0" xfId="0" applyFill="1" applyAlignment="1">
      <alignment horizontal="center"/>
    </xf>
    <xf numFmtId="0" fontId="39" fillId="0" borderId="0" xfId="1" applyFont="1"/>
    <xf numFmtId="168" fontId="0" fillId="0" borderId="2" xfId="0" applyNumberFormat="1" applyBorder="1" applyAlignment="1">
      <alignment horizontal="center"/>
    </xf>
    <xf numFmtId="168" fontId="27" fillId="0" borderId="0" xfId="0" applyNumberFormat="1" applyFont="1" applyAlignment="1">
      <alignment horizontal="center"/>
    </xf>
    <xf numFmtId="168" fontId="29" fillId="0" borderId="0" xfId="0" applyNumberFormat="1" applyFont="1" applyAlignment="1">
      <alignment horizontal="center"/>
    </xf>
    <xf numFmtId="0" fontId="11" fillId="0" borderId="5" xfId="1" applyFont="1" applyBorder="1"/>
    <xf numFmtId="0" fontId="11" fillId="0" borderId="2" xfId="1" applyFont="1" applyBorder="1"/>
    <xf numFmtId="0" fontId="11" fillId="0" borderId="2" xfId="1" applyFont="1" applyBorder="1" applyAlignment="1">
      <alignment horizontal="left" vertical="center"/>
    </xf>
    <xf numFmtId="0" fontId="11" fillId="0" borderId="5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5" fillId="18" borderId="2" xfId="1" applyFont="1" applyFill="1" applyBorder="1"/>
    <xf numFmtId="0" fontId="5" fillId="19" borderId="2" xfId="1" applyFont="1" applyFill="1" applyBorder="1"/>
    <xf numFmtId="0" fontId="25" fillId="9" borderId="2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40" fillId="9" borderId="0" xfId="0" applyFont="1" applyFill="1"/>
    <xf numFmtId="0" fontId="41" fillId="0" borderId="0" xfId="1" applyFont="1" applyAlignment="1">
      <alignment horizontal="left"/>
    </xf>
    <xf numFmtId="0" fontId="5" fillId="4" borderId="2" xfId="1" quotePrefix="1" applyFont="1" applyFill="1" applyBorder="1" applyAlignment="1">
      <alignment horizontal="center" vertical="center"/>
    </xf>
    <xf numFmtId="0" fontId="5" fillId="4" borderId="2" xfId="8" quotePrefix="1" applyFont="1" applyFill="1" applyBorder="1" applyAlignment="1">
      <alignment horizontal="center" vertical="center"/>
    </xf>
    <xf numFmtId="0" fontId="42" fillId="0" borderId="0" xfId="0" applyFont="1"/>
    <xf numFmtId="0" fontId="43" fillId="0" borderId="5" xfId="0" applyFont="1" applyBorder="1" applyAlignment="1">
      <alignment horizontal="center"/>
    </xf>
    <xf numFmtId="0" fontId="43" fillId="0" borderId="0" xfId="0" applyFont="1"/>
    <xf numFmtId="0" fontId="43" fillId="0" borderId="2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15" fillId="23" borderId="2" xfId="0" applyFont="1" applyFill="1" applyBorder="1" applyAlignment="1">
      <alignment horizontal="center" vertical="center"/>
    </xf>
    <xf numFmtId="0" fontId="0" fillId="24" borderId="9" xfId="0" applyFill="1" applyBorder="1" applyAlignment="1">
      <alignment horizontal="center"/>
    </xf>
    <xf numFmtId="168" fontId="0" fillId="0" borderId="0" xfId="0" applyNumberFormat="1"/>
    <xf numFmtId="0" fontId="0" fillId="0" borderId="2" xfId="0" applyBorder="1"/>
    <xf numFmtId="0" fontId="5" fillId="0" borderId="5" xfId="1" applyFont="1" applyBorder="1"/>
    <xf numFmtId="16" fontId="0" fillId="0" borderId="0" xfId="0" applyNumberFormat="1"/>
    <xf numFmtId="0" fontId="44" fillId="0" borderId="2" xfId="9" quotePrefix="1" applyFont="1" applyBorder="1" applyAlignment="1">
      <alignment horizontal="center" vertical="center"/>
    </xf>
    <xf numFmtId="0" fontId="43" fillId="9" borderId="2" xfId="0" applyFont="1" applyFill="1" applyBorder="1" applyAlignment="1">
      <alignment horizontal="center"/>
    </xf>
    <xf numFmtId="0" fontId="5" fillId="4" borderId="11" xfId="9" applyFont="1" applyFill="1" applyBorder="1" applyAlignment="1">
      <alignment horizontal="center" vertical="center"/>
    </xf>
    <xf numFmtId="0" fontId="34" fillId="0" borderId="2" xfId="16" applyFont="1" applyBorder="1"/>
    <xf numFmtId="0" fontId="29" fillId="0" borderId="2" xfId="0" applyFont="1" applyBorder="1"/>
    <xf numFmtId="0" fontId="5" fillId="14" borderId="5" xfId="1" applyFont="1" applyFill="1" applyBorder="1"/>
    <xf numFmtId="0" fontId="5" fillId="25" borderId="5" xfId="1" applyFont="1" applyFill="1" applyBorder="1"/>
    <xf numFmtId="0" fontId="5" fillId="26" borderId="5" xfId="1" applyFont="1" applyFill="1" applyBorder="1"/>
    <xf numFmtId="0" fontId="5" fillId="27" borderId="5" xfId="1" applyFont="1" applyFill="1" applyBorder="1"/>
    <xf numFmtId="0" fontId="32" fillId="0" borderId="0" xfId="0" applyFont="1" applyAlignment="1">
      <alignment horizontal="center" vertical="center"/>
    </xf>
    <xf numFmtId="0" fontId="0" fillId="28" borderId="2" xfId="0" applyFill="1" applyBorder="1"/>
    <xf numFmtId="0" fontId="0" fillId="22" borderId="2" xfId="0" applyFill="1" applyBorder="1"/>
    <xf numFmtId="0" fontId="20" fillId="0" borderId="2" xfId="1" applyFont="1" applyBorder="1"/>
    <xf numFmtId="0" fontId="20" fillId="0" borderId="4" xfId="1" applyFont="1" applyBorder="1"/>
    <xf numFmtId="0" fontId="20" fillId="13" borderId="2" xfId="1" applyFont="1" applyFill="1" applyBorder="1" applyAlignment="1">
      <alignment horizontal="left" vertical="center"/>
    </xf>
    <xf numFmtId="0" fontId="45" fillId="0" borderId="2" xfId="1" applyFont="1" applyBorder="1" applyAlignment="1">
      <alignment horizontal="left"/>
    </xf>
    <xf numFmtId="0" fontId="45" fillId="0" borderId="3" xfId="1" applyFont="1" applyBorder="1" applyAlignment="1">
      <alignment horizontal="left"/>
    </xf>
    <xf numFmtId="0" fontId="45" fillId="4" borderId="2" xfId="1" applyFont="1" applyFill="1" applyBorder="1" applyAlignment="1">
      <alignment horizontal="left"/>
    </xf>
    <xf numFmtId="0" fontId="8" fillId="0" borderId="2" xfId="1" applyFont="1" applyBorder="1" applyAlignment="1">
      <alignment horizontal="center"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Alignment="1">
      <alignment vertical="center"/>
    </xf>
    <xf numFmtId="0" fontId="8" fillId="0" borderId="22" xfId="1" applyFont="1" applyBorder="1" applyAlignment="1">
      <alignment vertical="center"/>
    </xf>
    <xf numFmtId="0" fontId="8" fillId="0" borderId="21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20" fillId="0" borderId="8" xfId="1" applyFont="1" applyBorder="1" applyAlignment="1">
      <alignment vertical="center"/>
    </xf>
    <xf numFmtId="0" fontId="20" fillId="0" borderId="9" xfId="1" applyFont="1" applyBorder="1" applyAlignment="1">
      <alignment vertical="center"/>
    </xf>
    <xf numFmtId="0" fontId="8" fillId="0" borderId="7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4" xfId="1" applyFont="1" applyBorder="1"/>
    <xf numFmtId="0" fontId="8" fillId="0" borderId="8" xfId="1" applyFont="1" applyBorder="1"/>
    <xf numFmtId="0" fontId="8" fillId="0" borderId="9" xfId="1" applyFont="1" applyBorder="1"/>
    <xf numFmtId="0" fontId="8" fillId="0" borderId="7" xfId="5" applyFont="1" applyBorder="1" applyAlignment="1">
      <alignment horizontal="left"/>
    </xf>
    <xf numFmtId="0" fontId="20" fillId="8" borderId="2" xfId="1" applyFont="1" applyFill="1" applyBorder="1" applyAlignment="1" applyProtection="1">
      <alignment horizontal="center" vertical="center"/>
      <protection locked="0"/>
    </xf>
    <xf numFmtId="167" fontId="4" fillId="15" borderId="4" xfId="1" applyNumberFormat="1" applyFont="1" applyFill="1" applyBorder="1" applyAlignment="1">
      <alignment horizontal="center" vertical="center"/>
    </xf>
    <xf numFmtId="166" fontId="20" fillId="0" borderId="0" xfId="1" applyNumberFormat="1" applyFont="1"/>
    <xf numFmtId="166" fontId="20" fillId="0" borderId="0" xfId="1" applyNumberFormat="1" applyFont="1" applyAlignment="1">
      <alignment horizontal="center"/>
    </xf>
    <xf numFmtId="0" fontId="46" fillId="0" borderId="0" xfId="0" applyFont="1"/>
    <xf numFmtId="0" fontId="47" fillId="15" borderId="2" xfId="1" applyFont="1" applyFill="1" applyBorder="1" applyAlignment="1">
      <alignment horizontal="center" vertical="center"/>
    </xf>
    <xf numFmtId="0" fontId="47" fillId="0" borderId="0" xfId="1" applyFont="1" applyAlignment="1">
      <alignment horizontal="center" vertical="center"/>
    </xf>
    <xf numFmtId="0" fontId="46" fillId="0" borderId="0" xfId="0" applyFont="1" applyAlignment="1">
      <alignment vertical="center"/>
    </xf>
    <xf numFmtId="165" fontId="47" fillId="15" borderId="2" xfId="1" applyNumberFormat="1" applyFont="1" applyFill="1" applyBorder="1" applyAlignment="1">
      <alignment horizontal="center" vertical="center"/>
    </xf>
    <xf numFmtId="0" fontId="2" fillId="0" borderId="0" xfId="1" applyAlignment="1">
      <alignment horizontal="center"/>
    </xf>
    <xf numFmtId="0" fontId="14" fillId="17" borderId="2" xfId="0" applyFont="1" applyFill="1" applyBorder="1" applyAlignment="1">
      <alignment horizontal="left"/>
    </xf>
    <xf numFmtId="0" fontId="46" fillId="0" borderId="0" xfId="0" applyFont="1" applyAlignment="1">
      <alignment horizontal="center"/>
    </xf>
    <xf numFmtId="0" fontId="14" fillId="0" borderId="2" xfId="0" applyFont="1" applyBorder="1" applyAlignment="1">
      <alignment horizontal="left"/>
    </xf>
    <xf numFmtId="0" fontId="2" fillId="0" borderId="2" xfId="1" applyBorder="1" applyAlignment="1">
      <alignment horizontal="center"/>
    </xf>
    <xf numFmtId="0" fontId="2" fillId="0" borderId="0" xfId="1" applyAlignment="1">
      <alignment vertical="center"/>
    </xf>
    <xf numFmtId="0" fontId="2" fillId="0" borderId="2" xfId="9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46" fillId="4" borderId="0" xfId="0" applyFont="1" applyFill="1"/>
    <xf numFmtId="0" fontId="46" fillId="0" borderId="2" xfId="0" applyFont="1" applyBorder="1" applyAlignment="1">
      <alignment horizontal="left"/>
    </xf>
    <xf numFmtId="0" fontId="48" fillId="0" borderId="0" xfId="0" applyFont="1"/>
    <xf numFmtId="0" fontId="47" fillId="9" borderId="2" xfId="1" applyFont="1" applyFill="1" applyBorder="1" applyAlignment="1">
      <alignment horizontal="center" vertical="center"/>
    </xf>
    <xf numFmtId="165" fontId="47" fillId="9" borderId="2" xfId="1" applyNumberFormat="1" applyFont="1" applyFill="1" applyBorder="1" applyAlignment="1">
      <alignment horizontal="center" vertical="center"/>
    </xf>
    <xf numFmtId="0" fontId="42" fillId="29" borderId="0" xfId="0" applyFont="1" applyFill="1"/>
    <xf numFmtId="0" fontId="43" fillId="29" borderId="0" xfId="0" applyFont="1" applyFill="1"/>
    <xf numFmtId="0" fontId="15" fillId="23" borderId="3" xfId="0" applyFont="1" applyFill="1" applyBorder="1" applyAlignment="1">
      <alignment horizontal="center" vertical="center"/>
    </xf>
    <xf numFmtId="0" fontId="5" fillId="11" borderId="2" xfId="8" applyFont="1" applyFill="1" applyBorder="1" applyAlignment="1">
      <alignment horizontal="center" vertical="center"/>
    </xf>
    <xf numFmtId="0" fontId="49" fillId="0" borderId="2" xfId="0" applyFont="1" applyBorder="1" applyAlignment="1">
      <alignment vertical="center" wrapText="1"/>
    </xf>
    <xf numFmtId="0" fontId="49" fillId="0" borderId="9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8" fillId="17" borderId="2" xfId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2" xfId="1" applyFon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9" xfId="0" applyNumberFormat="1" applyBorder="1"/>
    <xf numFmtId="0" fontId="0" fillId="9" borderId="7" xfId="0" applyFill="1" applyBorder="1" applyAlignment="1">
      <alignment horizontal="center"/>
    </xf>
    <xf numFmtId="0" fontId="0" fillId="9" borderId="0" xfId="0" applyFill="1" applyAlignment="1">
      <alignment horizontal="center"/>
    </xf>
    <xf numFmtId="16" fontId="27" fillId="0" borderId="0" xfId="0" applyNumberFormat="1" applyFont="1" applyAlignment="1">
      <alignment horizontal="center"/>
    </xf>
    <xf numFmtId="0" fontId="5" fillId="4" borderId="5" xfId="1" applyFont="1" applyFill="1" applyBorder="1" applyAlignment="1">
      <alignment horizontal="center" vertical="center"/>
    </xf>
    <xf numFmtId="0" fontId="46" fillId="0" borderId="2" xfId="0" applyFont="1" applyBorder="1"/>
    <xf numFmtId="0" fontId="5" fillId="4" borderId="0" xfId="8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167" fontId="4" fillId="15" borderId="9" xfId="1" applyNumberFormat="1" applyFont="1" applyFill="1" applyBorder="1" applyAlignment="1">
      <alignment horizontal="center" vertical="center"/>
    </xf>
    <xf numFmtId="167" fontId="4" fillId="15" borderId="22" xfId="1" applyNumberFormat="1" applyFont="1" applyFill="1" applyBorder="1" applyAlignment="1">
      <alignment vertical="center"/>
    </xf>
    <xf numFmtId="167" fontId="4" fillId="15" borderId="21" xfId="1" applyNumberFormat="1" applyFont="1" applyFill="1" applyBorder="1" applyAlignment="1">
      <alignment vertical="center"/>
    </xf>
    <xf numFmtId="0" fontId="0" fillId="9" borderId="2" xfId="0" applyFill="1" applyBorder="1"/>
    <xf numFmtId="0" fontId="29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9" fillId="9" borderId="2" xfId="0" applyFont="1" applyFill="1" applyBorder="1"/>
    <xf numFmtId="14" fontId="0" fillId="0" borderId="2" xfId="0" applyNumberFormat="1" applyBorder="1" applyAlignment="1">
      <alignment horizontal="center"/>
    </xf>
    <xf numFmtId="0" fontId="50" fillId="0" borderId="2" xfId="0" applyFon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29" fillId="9" borderId="2" xfId="0" applyFont="1" applyFill="1" applyBorder="1" applyAlignment="1">
      <alignment vertical="center"/>
    </xf>
    <xf numFmtId="0" fontId="0" fillId="0" borderId="2" xfId="0" applyBorder="1" applyProtection="1">
      <protection hidden="1"/>
    </xf>
    <xf numFmtId="0" fontId="0" fillId="24" borderId="2" xfId="0" applyFill="1" applyBorder="1" applyAlignment="1">
      <alignment horizontal="center"/>
    </xf>
    <xf numFmtId="0" fontId="5" fillId="9" borderId="2" xfId="1" applyFont="1" applyFill="1" applyBorder="1"/>
    <xf numFmtId="169" fontId="36" fillId="30" borderId="2" xfId="18" applyFont="1" applyFill="1" applyBorder="1" applyAlignment="1">
      <alignment horizontal="left" vertical="center" indent="1"/>
    </xf>
    <xf numFmtId="0" fontId="36" fillId="30" borderId="2" xfId="0" applyFont="1" applyFill="1" applyBorder="1" applyAlignment="1">
      <alignment horizontal="left" vertical="center" wrapText="1" indent="1"/>
    </xf>
    <xf numFmtId="14" fontId="36" fillId="30" borderId="2" xfId="0" applyNumberFormat="1" applyFont="1" applyFill="1" applyBorder="1" applyAlignment="1">
      <alignment horizontal="left" vertical="center" wrapText="1" indent="1"/>
    </xf>
    <xf numFmtId="169" fontId="36" fillId="31" borderId="2" xfId="18" applyFont="1" applyFill="1" applyBorder="1" applyAlignment="1">
      <alignment horizontal="left" vertical="center" indent="1"/>
    </xf>
    <xf numFmtId="0" fontId="36" fillId="31" borderId="2" xfId="0" applyFont="1" applyFill="1" applyBorder="1" applyAlignment="1">
      <alignment horizontal="left" vertical="center" wrapText="1" indent="1"/>
    </xf>
    <xf numFmtId="14" fontId="36" fillId="31" borderId="2" xfId="0" applyNumberFormat="1" applyFont="1" applyFill="1" applyBorder="1" applyAlignment="1">
      <alignment horizontal="left" vertical="center" wrapText="1" indent="1"/>
    </xf>
    <xf numFmtId="0" fontId="36" fillId="30" borderId="2" xfId="18" applyNumberFormat="1" applyFont="1" applyFill="1" applyBorder="1" applyAlignment="1">
      <alignment horizontal="center" vertical="center"/>
    </xf>
    <xf numFmtId="0" fontId="36" fillId="31" borderId="2" xfId="18" applyNumberFormat="1" applyFont="1" applyFill="1" applyBorder="1" applyAlignment="1">
      <alignment horizontal="center" vertical="center"/>
    </xf>
    <xf numFmtId="169" fontId="36" fillId="30" borderId="2" xfId="18" applyFont="1" applyFill="1" applyBorder="1" applyAlignment="1">
      <alignment vertical="center"/>
    </xf>
    <xf numFmtId="0" fontId="36" fillId="30" borderId="2" xfId="18" applyNumberFormat="1" applyFont="1" applyFill="1" applyBorder="1" applyAlignment="1">
      <alignment vertical="center"/>
    </xf>
    <xf numFmtId="0" fontId="36" fillId="30" borderId="2" xfId="0" applyFont="1" applyFill="1" applyBorder="1" applyAlignment="1">
      <alignment vertical="center" wrapText="1"/>
    </xf>
    <xf numFmtId="14" fontId="36" fillId="30" borderId="2" xfId="19" applyFont="1" applyFill="1" applyBorder="1" applyAlignment="1">
      <alignment vertical="center"/>
    </xf>
    <xf numFmtId="169" fontId="36" fillId="31" borderId="2" xfId="18" applyFont="1" applyFill="1" applyBorder="1" applyAlignment="1">
      <alignment vertical="center"/>
    </xf>
    <xf numFmtId="0" fontId="36" fillId="31" borderId="2" xfId="18" applyNumberFormat="1" applyFont="1" applyFill="1" applyBorder="1" applyAlignment="1">
      <alignment vertical="center"/>
    </xf>
    <xf numFmtId="0" fontId="36" fillId="31" borderId="2" xfId="0" applyFont="1" applyFill="1" applyBorder="1" applyAlignment="1">
      <alignment vertical="center" wrapText="1"/>
    </xf>
    <xf numFmtId="14" fontId="36" fillId="31" borderId="2" xfId="19" applyFont="1" applyFill="1" applyBorder="1" applyAlignment="1">
      <alignment vertical="center"/>
    </xf>
    <xf numFmtId="0" fontId="36" fillId="31" borderId="2" xfId="16" applyFont="1" applyFill="1" applyBorder="1" applyAlignment="1">
      <alignment vertical="center" wrapText="1"/>
    </xf>
    <xf numFmtId="0" fontId="8" fillId="32" borderId="0" xfId="1" applyFont="1" applyFill="1" applyAlignment="1">
      <alignment vertical="center"/>
    </xf>
    <xf numFmtId="167" fontId="4" fillId="15" borderId="4" xfId="1" applyNumberFormat="1" applyFont="1" applyFill="1" applyBorder="1" applyAlignment="1">
      <alignment horizontal="center" vertical="center"/>
    </xf>
    <xf numFmtId="167" fontId="4" fillId="15" borderId="8" xfId="1" applyNumberFormat="1" applyFont="1" applyFill="1" applyBorder="1" applyAlignment="1">
      <alignment horizontal="center" vertical="center"/>
    </xf>
    <xf numFmtId="167" fontId="4" fillId="15" borderId="9" xfId="1" applyNumberFormat="1" applyFont="1" applyFill="1" applyBorder="1" applyAlignment="1">
      <alignment horizontal="center" vertical="center"/>
    </xf>
    <xf numFmtId="0" fontId="46" fillId="15" borderId="8" xfId="0" applyFont="1" applyFill="1" applyBorder="1" applyAlignment="1">
      <alignment horizontal="center" vertical="center"/>
    </xf>
    <xf numFmtId="167" fontId="4" fillId="15" borderId="2" xfId="1" applyNumberFormat="1" applyFont="1" applyFill="1" applyBorder="1" applyAlignment="1">
      <alignment horizontal="center"/>
    </xf>
    <xf numFmtId="0" fontId="8" fillId="22" borderId="12" xfId="1" applyFont="1" applyFill="1" applyBorder="1" applyAlignment="1">
      <alignment horizontal="center" vertical="center"/>
    </xf>
    <xf numFmtId="0" fontId="8" fillId="22" borderId="13" xfId="1" applyFont="1" applyFill="1" applyBorder="1" applyAlignment="1">
      <alignment horizontal="center" vertical="center"/>
    </xf>
    <xf numFmtId="0" fontId="8" fillId="22" borderId="14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9" borderId="4" xfId="1" applyFont="1" applyFill="1" applyBorder="1" applyAlignment="1">
      <alignment horizontal="center" vertical="center"/>
    </xf>
    <xf numFmtId="0" fontId="8" fillId="9" borderId="9" xfId="1" applyFont="1" applyFill="1" applyBorder="1" applyAlignment="1">
      <alignment horizontal="center" vertical="center"/>
    </xf>
    <xf numFmtId="0" fontId="8" fillId="9" borderId="22" xfId="1" applyFont="1" applyFill="1" applyBorder="1" applyAlignment="1">
      <alignment horizontal="center" vertical="center"/>
    </xf>
    <xf numFmtId="0" fontId="8" fillId="9" borderId="10" xfId="1" applyFont="1" applyFill="1" applyBorder="1" applyAlignment="1">
      <alignment horizontal="center" vertical="center"/>
    </xf>
    <xf numFmtId="164" fontId="20" fillId="15" borderId="23" xfId="1" applyNumberFormat="1" applyFont="1" applyFill="1" applyBorder="1" applyAlignment="1">
      <alignment horizontal="center" vertical="center"/>
    </xf>
    <xf numFmtId="164" fontId="20" fillId="15" borderId="6" xfId="1" applyNumberFormat="1" applyFont="1" applyFill="1" applyBorder="1" applyAlignment="1">
      <alignment horizontal="center" vertical="center"/>
    </xf>
    <xf numFmtId="164" fontId="20" fillId="15" borderId="10" xfId="1" applyNumberFormat="1" applyFont="1" applyFill="1" applyBorder="1" applyAlignment="1">
      <alignment horizontal="center" vertical="center"/>
    </xf>
    <xf numFmtId="164" fontId="4" fillId="15" borderId="6" xfId="1" applyNumberFormat="1" applyFont="1" applyFill="1" applyBorder="1" applyAlignment="1">
      <alignment horizontal="center" vertical="center"/>
    </xf>
    <xf numFmtId="164" fontId="4" fillId="15" borderId="10" xfId="1" applyNumberFormat="1" applyFont="1" applyFill="1" applyBorder="1" applyAlignment="1">
      <alignment horizontal="center" vertical="center"/>
    </xf>
    <xf numFmtId="0" fontId="42" fillId="9" borderId="2" xfId="0" applyFont="1" applyFill="1" applyBorder="1" applyAlignment="1">
      <alignment horizontal="center"/>
    </xf>
    <xf numFmtId="0" fontId="43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32" fillId="0" borderId="4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0" fillId="28" borderId="4" xfId="0" applyFill="1" applyBorder="1" applyAlignment="1">
      <alignment horizontal="center"/>
    </xf>
    <xf numFmtId="0" fontId="0" fillId="28" borderId="9" xfId="0" applyFill="1" applyBorder="1" applyAlignment="1">
      <alignment horizontal="center"/>
    </xf>
    <xf numFmtId="0" fontId="0" fillId="22" borderId="4" xfId="0" applyFill="1" applyBorder="1" applyAlignment="1">
      <alignment horizontal="center"/>
    </xf>
    <xf numFmtId="0" fontId="0" fillId="22" borderId="9" xfId="0" applyFill="1" applyBorder="1" applyAlignment="1">
      <alignment horizontal="center"/>
    </xf>
    <xf numFmtId="0" fontId="28" fillId="7" borderId="16" xfId="0" applyFont="1" applyFill="1" applyBorder="1" applyAlignment="1">
      <alignment horizontal="center" vertical="center"/>
    </xf>
    <xf numFmtId="0" fontId="28" fillId="7" borderId="15" xfId="0" applyFont="1" applyFill="1" applyBorder="1" applyAlignment="1">
      <alignment horizontal="center" vertical="center"/>
    </xf>
    <xf numFmtId="0" fontId="28" fillId="7" borderId="17" xfId="0" applyFont="1" applyFill="1" applyBorder="1" applyAlignment="1">
      <alignment horizontal="center" vertical="center"/>
    </xf>
    <xf numFmtId="0" fontId="28" fillId="7" borderId="18" xfId="0" applyFont="1" applyFill="1" applyBorder="1" applyAlignment="1">
      <alignment horizontal="center" vertical="center"/>
    </xf>
    <xf numFmtId="0" fontId="28" fillId="7" borderId="19" xfId="0" applyFont="1" applyFill="1" applyBorder="1" applyAlignment="1">
      <alignment horizontal="center" vertical="center"/>
    </xf>
    <xf numFmtId="0" fontId="28" fillId="7" borderId="20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</cellXfs>
  <cellStyles count="20">
    <cellStyle name="Datum" xfId="19" xr:uid="{D40088AB-FAFB-4151-9C50-38FBEBE7C3E9}"/>
    <cellStyle name="Gevolgde hyperlink" xfId="2" builtinId="9"/>
    <cellStyle name="Hyperlink" xfId="16" builtinId="8"/>
    <cellStyle name="Normal_kalender_ploegenbeker_model 2" xfId="17" xr:uid="{1F2A3833-F030-4644-98D0-38EA6BDDCB9A}"/>
    <cellStyle name="Procent 2" xfId="6" xr:uid="{00000000-0005-0000-0000-000002000000}"/>
    <cellStyle name="Procent 2 2" xfId="10" xr:uid="{00000000-0005-0000-0000-000003000000}"/>
    <cellStyle name="Procent 3" xfId="3" xr:uid="{00000000-0005-0000-0000-000004000000}"/>
    <cellStyle name="Procent 3 2" xfId="12" xr:uid="{00000000-0005-0000-0000-000005000000}"/>
    <cellStyle name="Standaard" xfId="0" builtinId="0"/>
    <cellStyle name="Standaard 2" xfId="5" xr:uid="{00000000-0005-0000-0000-000007000000}"/>
    <cellStyle name="Standaard 2 2" xfId="9" xr:uid="{00000000-0005-0000-0000-000008000000}"/>
    <cellStyle name="Standaard 3" xfId="4" xr:uid="{00000000-0005-0000-0000-000009000000}"/>
    <cellStyle name="Standaard 3 2" xfId="7" xr:uid="{00000000-0005-0000-0000-00000A000000}"/>
    <cellStyle name="Standaard 3 2 2" xfId="14" xr:uid="{00000000-0005-0000-0000-00000B000000}"/>
    <cellStyle name="Standaard 3 3" xfId="13" xr:uid="{00000000-0005-0000-0000-00000C000000}"/>
    <cellStyle name="Standaard 4" xfId="1" xr:uid="{00000000-0005-0000-0000-00000D000000}"/>
    <cellStyle name="Standaard 5" xfId="8" xr:uid="{00000000-0005-0000-0000-00000E000000}"/>
    <cellStyle name="Standaard 5 2" xfId="15" xr:uid="{00000000-0005-0000-0000-00000F000000}"/>
    <cellStyle name="Standaard 6" xfId="11" xr:uid="{00000000-0005-0000-0000-000010000000}"/>
    <cellStyle name="Telefoon" xfId="18" xr:uid="{58D3FA32-D4BB-42CD-8AD9-17521EC6A4FE}"/>
  </cellStyles>
  <dxfs count="2108">
    <dxf>
      <fill>
        <patternFill>
          <bgColor theme="3" tint="0.59996337778862885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C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AA71D5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15FF7F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0" tint="-0.34998626667073579"/>
        </patternFill>
      </fill>
    </dxf>
    <dxf>
      <fill>
        <patternFill>
          <bgColor rgb="FF00B0F0"/>
        </patternFill>
      </fill>
    </dxf>
    <dxf>
      <fill>
        <patternFill>
          <bgColor rgb="FFAA71D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15FF7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4"/>
        <color theme="1"/>
      </font>
      <alignment horizontal="general" vertical="top" textRotation="0" wrapText="1" indent="0" justifyLastLine="0" shrinkToFit="0" readingOrder="0"/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ont>
        <color rgb="FFFF0000"/>
      </font>
      <numFmt numFmtId="30" formatCode="@"/>
    </dxf>
    <dxf>
      <font>
        <color rgb="FFFF0000"/>
      </font>
      <numFmt numFmtId="30" formatCode="@"/>
    </dxf>
    <dxf>
      <font>
        <color rgb="FFFF0000"/>
      </font>
      <numFmt numFmtId="30" formatCode="@"/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ont>
        <color auto="1"/>
      </font>
      <fill>
        <patternFill>
          <bgColor rgb="FFF9C3BD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9C3B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9C3BD"/>
        </patternFill>
      </fill>
    </dxf>
    <dxf>
      <font>
        <color auto="1"/>
      </font>
      <fill>
        <patternFill>
          <bgColor rgb="FFF9C3B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9C3B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ont>
        <color auto="1"/>
      </font>
      <fill>
        <patternFill>
          <bgColor rgb="FFF9C3B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9C3BD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9C3BD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9C3BD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81D5FF"/>
      <color rgb="FFFCC9C4"/>
      <color rgb="FFA7E2FF"/>
      <color rgb="FF15FF7F"/>
      <color rgb="FF66CCFF"/>
      <color rgb="FFF4BAAE"/>
      <color rgb="FF00FF99"/>
      <color rgb="FFF9C3BD"/>
      <color rgb="FFF1D4CB"/>
      <color rgb="FFA7C3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C38" totalsRowShown="0" headerRowDxfId="1647">
  <autoFilter ref="A1:C38" xr:uid="{00000000-0009-0000-0100-000001000000}"/>
  <sortState xmlns:xlrd2="http://schemas.microsoft.com/office/spreadsheetml/2017/richdata2" ref="A2:C38">
    <sortCondition ref="A1:A38"/>
  </sortState>
  <tableColumns count="3">
    <tableColumn id="1" xr3:uid="{00000000-0010-0000-0000-000001000000}" name="Afkorting" dataDxfId="1646"/>
    <tableColumn id="2" xr3:uid="{00000000-0010-0000-0000-000002000000}" name="Omschrijving" dataDxfId="1645" dataCellStyle="Standaard 4"/>
    <tableColumn id="3" xr3:uid="{00000000-0010-0000-0000-000003000000}" name="Club actie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marines.van.engeland@telenet.be" TargetMode="External"/><Relationship Id="rId2" Type="http://schemas.openxmlformats.org/officeDocument/2006/relationships/hyperlink" Target="mailto:guidowouter54@gmail.com" TargetMode="External"/><Relationship Id="rId1" Type="http://schemas.openxmlformats.org/officeDocument/2006/relationships/hyperlink" Target="mailto:vandenbruel@gmail.com" TargetMode="External"/><Relationship Id="rId5" Type="http://schemas.openxmlformats.org/officeDocument/2006/relationships/hyperlink" Target="mailto:mariasteurs@hotmail.com" TargetMode="External"/><Relationship Id="rId4" Type="http://schemas.openxmlformats.org/officeDocument/2006/relationships/hyperlink" Target="mailto:vanhout.ludo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hyperlink" Target="mailto:dieter.leuse@gmail.com" TargetMode="External"/><Relationship Id="rId1" Type="http://schemas.openxmlformats.org/officeDocument/2006/relationships/hyperlink" Target="about:blank" TargetMode="External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FF7F"/>
  </sheetPr>
  <dimension ref="A1:HJ94"/>
  <sheetViews>
    <sheetView tabSelected="1" zoomScale="73" zoomScaleNormal="73" workbookViewId="0">
      <pane xSplit="1" topLeftCell="BK1" activePane="topRight" state="frozen"/>
      <selection activeCell="A3" sqref="A3"/>
      <selection pane="topRight" activeCell="CK8" sqref="CK8"/>
    </sheetView>
  </sheetViews>
  <sheetFormatPr defaultColWidth="8.90625" defaultRowHeight="14" x14ac:dyDescent="0.3"/>
  <cols>
    <col min="1" max="1" width="30.81640625" style="153" customWidth="1"/>
    <col min="2" max="216" width="4.6328125" style="153" customWidth="1"/>
    <col min="217" max="16384" width="8.90625" style="153"/>
  </cols>
  <sheetData>
    <row r="1" spans="1:196" ht="33.65" customHeight="1" thickBot="1" x14ac:dyDescent="0.45">
      <c r="A1" s="247">
        <v>46235</v>
      </c>
      <c r="B1" s="230">
        <f>A1</f>
        <v>46235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1"/>
      <c r="Y1" s="231"/>
      <c r="Z1" s="231"/>
      <c r="AA1" s="231"/>
      <c r="AB1" s="231"/>
      <c r="AC1" s="231"/>
      <c r="AD1" s="231"/>
      <c r="AE1" s="232"/>
      <c r="AF1" s="230">
        <f>B1+31</f>
        <v>46266</v>
      </c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2"/>
      <c r="BJ1" s="150"/>
      <c r="BK1" s="230">
        <f>B1+62</f>
        <v>46297</v>
      </c>
      <c r="BL1" s="231"/>
      <c r="BM1" s="231"/>
      <c r="BN1" s="231"/>
      <c r="BO1" s="231"/>
      <c r="BP1" s="231"/>
      <c r="BQ1" s="231"/>
      <c r="BR1" s="231"/>
      <c r="BS1" s="231"/>
      <c r="BT1" s="231"/>
      <c r="BU1" s="231"/>
      <c r="BV1" s="231"/>
      <c r="BW1" s="231"/>
      <c r="BX1" s="231"/>
      <c r="BY1" s="231"/>
      <c r="BZ1" s="231"/>
      <c r="CA1" s="231"/>
      <c r="CB1" s="231"/>
      <c r="CC1" s="231"/>
      <c r="CD1" s="231"/>
      <c r="CE1" s="231"/>
      <c r="CF1" s="231"/>
      <c r="CG1" s="231"/>
      <c r="CH1" s="231"/>
      <c r="CI1" s="231"/>
      <c r="CJ1" s="231"/>
      <c r="CK1" s="231"/>
      <c r="CL1" s="231"/>
      <c r="CM1" s="231"/>
      <c r="CN1" s="232"/>
      <c r="CO1" s="230">
        <f>BK1+30</f>
        <v>46327</v>
      </c>
      <c r="CP1" s="231"/>
      <c r="CQ1" s="231"/>
      <c r="CR1" s="231"/>
      <c r="CS1" s="231"/>
      <c r="CT1" s="231"/>
      <c r="CU1" s="231"/>
      <c r="CV1" s="231"/>
      <c r="CW1" s="231"/>
      <c r="CX1" s="231"/>
      <c r="CY1" s="231"/>
      <c r="CZ1" s="231"/>
      <c r="DA1" s="231"/>
      <c r="DB1" s="231"/>
      <c r="DC1" s="231"/>
      <c r="DD1" s="231"/>
      <c r="DE1" s="231"/>
      <c r="DF1" s="231"/>
      <c r="DG1" s="231"/>
      <c r="DH1" s="231"/>
      <c r="DI1" s="231"/>
      <c r="DJ1" s="231"/>
      <c r="DK1" s="231"/>
      <c r="DL1" s="231"/>
      <c r="DM1" s="231"/>
      <c r="DN1" s="231"/>
      <c r="DO1" s="231"/>
      <c r="DP1" s="231"/>
      <c r="DQ1" s="231"/>
      <c r="DR1" s="231"/>
      <c r="DS1" s="232"/>
      <c r="DT1" s="230">
        <f>CO1+31</f>
        <v>46358</v>
      </c>
      <c r="DU1" s="231"/>
      <c r="DV1" s="231"/>
      <c r="DW1" s="231"/>
      <c r="DX1" s="231"/>
      <c r="DY1" s="231"/>
      <c r="DZ1" s="231"/>
      <c r="EA1" s="231"/>
      <c r="EB1" s="231"/>
      <c r="EC1" s="231"/>
      <c r="ED1" s="231"/>
      <c r="EE1" s="231"/>
      <c r="EF1" s="231"/>
      <c r="EG1" s="231"/>
      <c r="EH1" s="231"/>
      <c r="EI1" s="231"/>
      <c r="EJ1" s="231"/>
      <c r="EK1" s="231"/>
      <c r="EL1" s="231"/>
      <c r="EM1" s="231"/>
      <c r="EN1" s="231"/>
      <c r="EO1" s="231"/>
      <c r="EP1" s="231"/>
      <c r="EQ1" s="231"/>
      <c r="ER1" s="231"/>
      <c r="ES1" s="231"/>
      <c r="ET1" s="231"/>
      <c r="EU1" s="231"/>
      <c r="EV1" s="231"/>
      <c r="EW1" s="231"/>
      <c r="EX1" s="232"/>
      <c r="EY1" s="151"/>
      <c r="EZ1" s="152"/>
      <c r="FA1" s="132"/>
      <c r="FB1" s="132"/>
      <c r="FC1" s="132"/>
      <c r="FD1" s="133"/>
      <c r="FE1" s="132"/>
      <c r="FF1" s="132"/>
      <c r="FG1" s="132"/>
      <c r="FH1" s="132"/>
      <c r="FI1" s="235" t="s">
        <v>173</v>
      </c>
      <c r="FJ1" s="236"/>
      <c r="FK1" s="236"/>
      <c r="FL1" s="236"/>
      <c r="FM1" s="236"/>
      <c r="FN1" s="236"/>
      <c r="FO1" s="236"/>
      <c r="FP1" s="236"/>
      <c r="FQ1" s="236"/>
      <c r="FR1" s="237"/>
      <c r="FS1" s="132"/>
      <c r="FT1" s="235" t="s">
        <v>172</v>
      </c>
      <c r="FU1" s="236"/>
      <c r="FV1" s="236"/>
      <c r="FW1" s="236"/>
      <c r="FX1" s="236"/>
      <c r="FY1" s="236"/>
      <c r="FZ1" s="236"/>
      <c r="GA1" s="236"/>
      <c r="GB1" s="236"/>
      <c r="GC1" s="237"/>
      <c r="GD1" s="132"/>
      <c r="GE1" s="235" t="s">
        <v>237</v>
      </c>
      <c r="GF1" s="236"/>
      <c r="GG1" s="236"/>
      <c r="GH1" s="236"/>
      <c r="GI1" s="236"/>
      <c r="GJ1" s="236"/>
      <c r="GK1" s="236"/>
      <c r="GL1" s="236"/>
      <c r="GM1" s="236"/>
      <c r="GN1" s="237"/>
    </row>
    <row r="2" spans="1:196" s="156" customFormat="1" ht="20.149999999999999" customHeight="1" x14ac:dyDescent="0.35">
      <c r="A2" s="247"/>
      <c r="B2" s="154" t="str">
        <f>VLOOKUP(WEEKDAY(B3,2),Data!$K$2:$L$8,2,0)</f>
        <v>za</v>
      </c>
      <c r="C2" s="154" t="str">
        <f>VLOOKUP(WEEKDAY(C3,2),Data!$K$2:$L$8,2,0)</f>
        <v>zo</v>
      </c>
      <c r="D2" s="154" t="str">
        <f>VLOOKUP(WEEKDAY(D3,2),Data!$K$2:$L$8,2,0)</f>
        <v>ma</v>
      </c>
      <c r="E2" s="154" t="str">
        <f>VLOOKUP(WEEKDAY(E3,2),Data!$K$2:$L$8,2,0)</f>
        <v>di</v>
      </c>
      <c r="F2" s="154" t="str">
        <f>VLOOKUP(WEEKDAY(F3,2),Data!$K$2:$L$8,2,0)</f>
        <v>wo</v>
      </c>
      <c r="G2" s="154" t="str">
        <f>VLOOKUP(WEEKDAY(G3,2),Data!$K$2:$L$8,2,0)</f>
        <v>do</v>
      </c>
      <c r="H2" s="154" t="str">
        <f>VLOOKUP(WEEKDAY(H3,2),Data!$K$2:$L$8,2,0)</f>
        <v>vr</v>
      </c>
      <c r="I2" s="154" t="str">
        <f>VLOOKUP(WEEKDAY(I3,2),Data!$K$2:$L$8,2,0)</f>
        <v>za</v>
      </c>
      <c r="J2" s="154" t="str">
        <f>VLOOKUP(WEEKDAY(J3,2),Data!$K$2:$L$8,2,0)</f>
        <v>zo</v>
      </c>
      <c r="K2" s="154" t="str">
        <f>VLOOKUP(WEEKDAY(K3,2),Data!$K$2:$L$8,2,0)</f>
        <v>ma</v>
      </c>
      <c r="L2" s="154" t="str">
        <f>VLOOKUP(WEEKDAY(L3,2),Data!$K$2:$L$8,2,0)</f>
        <v>di</v>
      </c>
      <c r="M2" s="154" t="str">
        <f>VLOOKUP(WEEKDAY(M3,2),Data!$K$2:$L$8,2,0)</f>
        <v>wo</v>
      </c>
      <c r="N2" s="154" t="str">
        <f>VLOOKUP(WEEKDAY(N3,2),Data!$K$2:$L$8,2,0)</f>
        <v>do</v>
      </c>
      <c r="O2" s="154" t="str">
        <f>VLOOKUP(WEEKDAY(O3,2),Data!$K$2:$L$8,2,0)</f>
        <v>vr</v>
      </c>
      <c r="P2" s="154" t="str">
        <f>VLOOKUP(WEEKDAY(P3,2),Data!$K$2:$L$8,2,0)</f>
        <v>za</v>
      </c>
      <c r="Q2" s="154" t="str">
        <f>VLOOKUP(WEEKDAY(Q3,2),Data!$K$2:$L$8,2,0)</f>
        <v>zo</v>
      </c>
      <c r="R2" s="154" t="str">
        <f>VLOOKUP(WEEKDAY(R3,2),Data!$K$2:$L$8,2,0)</f>
        <v>ma</v>
      </c>
      <c r="S2" s="154" t="str">
        <f>VLOOKUP(WEEKDAY(S3,2),Data!$K$2:$L$8,2,0)</f>
        <v>di</v>
      </c>
      <c r="T2" s="154" t="str">
        <f>VLOOKUP(WEEKDAY(T3,2),Data!$K$2:$L$8,2,0)</f>
        <v>wo</v>
      </c>
      <c r="U2" s="154" t="str">
        <f>VLOOKUP(WEEKDAY(U3,2),Data!$K$2:$L$8,2,0)</f>
        <v>do</v>
      </c>
      <c r="V2" s="154" t="str">
        <f>VLOOKUP(WEEKDAY(V3,2),Data!$K$2:$L$8,2,0)</f>
        <v>vr</v>
      </c>
      <c r="W2" s="154" t="str">
        <f>VLOOKUP(WEEKDAY(W3,2),Data!$K$2:$L$8,2,0)</f>
        <v>za</v>
      </c>
      <c r="X2" s="154" t="str">
        <f>VLOOKUP(WEEKDAY(X3,2),Data!$K$2:$L$8,2,0)</f>
        <v>zo</v>
      </c>
      <c r="Y2" s="154" t="str">
        <f>VLOOKUP(WEEKDAY(Y3,2),Data!$K$2:$L$8,2,0)</f>
        <v>ma</v>
      </c>
      <c r="Z2" s="154" t="str">
        <f>VLOOKUP(WEEKDAY(Z3,2),Data!$K$2:$L$8,2,0)</f>
        <v>di</v>
      </c>
      <c r="AA2" s="154" t="str">
        <f>VLOOKUP(WEEKDAY(AA3,2),Data!$K$2:$L$8,2,0)</f>
        <v>wo</v>
      </c>
      <c r="AB2" s="154" t="str">
        <f>VLOOKUP(WEEKDAY(AB3,2),Data!$K$2:$L$8,2,0)</f>
        <v>do</v>
      </c>
      <c r="AC2" s="154" t="str">
        <f>VLOOKUP(WEEKDAY(AC3,2),Data!$K$2:$L$8,2,0)</f>
        <v>vr</v>
      </c>
      <c r="AD2" s="154" t="str">
        <f>VLOOKUP(WEEKDAY(AD3,2),Data!$K$2:$L$8,2,0)</f>
        <v>za</v>
      </c>
      <c r="AE2" s="154" t="str">
        <f>VLOOKUP(WEEKDAY(AE3,2),Data!$K$2:$L$8,2,0)</f>
        <v>zo</v>
      </c>
      <c r="AF2" s="154" t="str">
        <f>VLOOKUP(WEEKDAY(AF3,2),Data!$K$2:$L$8,2,0)</f>
        <v>ma</v>
      </c>
      <c r="AG2" s="154" t="str">
        <f>VLOOKUP(WEEKDAY(AG3,2),Data!$K$2:$L$8,2,0)</f>
        <v>di</v>
      </c>
      <c r="AH2" s="154" t="str">
        <f>VLOOKUP(WEEKDAY(AH3,2),Data!$K$2:$L$8,2,0)</f>
        <v>wo</v>
      </c>
      <c r="AI2" s="154" t="str">
        <f>VLOOKUP(WEEKDAY(AI3,2),Data!$K$2:$L$8,2,0)</f>
        <v>do</v>
      </c>
      <c r="AJ2" s="154" t="str">
        <f>VLOOKUP(WEEKDAY(AJ3,2),Data!$K$2:$L$8,2,0)</f>
        <v>vr</v>
      </c>
      <c r="AK2" s="154" t="str">
        <f>VLOOKUP(WEEKDAY(AK3,2),Data!$K$2:$L$8,2,0)</f>
        <v>za</v>
      </c>
      <c r="AL2" s="154" t="str">
        <f>VLOOKUP(WEEKDAY(AL3,2),Data!$K$2:$L$8,2,0)</f>
        <v>zo</v>
      </c>
      <c r="AM2" s="154" t="str">
        <f>VLOOKUP(WEEKDAY(AM3,2),Data!$K$2:$L$8,2,0)</f>
        <v>ma</v>
      </c>
      <c r="AN2" s="154" t="str">
        <f>VLOOKUP(WEEKDAY(AN3,2),Data!$K$2:$L$8,2,0)</f>
        <v>di</v>
      </c>
      <c r="AO2" s="154" t="str">
        <f>VLOOKUP(WEEKDAY(AO3,2),Data!$K$2:$L$8,2,0)</f>
        <v>wo</v>
      </c>
      <c r="AP2" s="154" t="str">
        <f>VLOOKUP(WEEKDAY(AP3,2),Data!$K$2:$L$8,2,0)</f>
        <v>do</v>
      </c>
      <c r="AQ2" s="154" t="str">
        <f>VLOOKUP(WEEKDAY(AQ3,2),Data!$K$2:$L$8,2,0)</f>
        <v>vr</v>
      </c>
      <c r="AR2" s="154" t="str">
        <f>VLOOKUP(WEEKDAY(AR3,2),Data!$K$2:$L$8,2,0)</f>
        <v>za</v>
      </c>
      <c r="AS2" s="154" t="str">
        <f>VLOOKUP(WEEKDAY(AS3,2),Data!$K$2:$L$8,2,0)</f>
        <v>zo</v>
      </c>
      <c r="AT2" s="154" t="str">
        <f>VLOOKUP(WEEKDAY(AT3,2),Data!$K$2:$L$8,2,0)</f>
        <v>ma</v>
      </c>
      <c r="AU2" s="154" t="str">
        <f>VLOOKUP(WEEKDAY(AU3,2),Data!$K$2:$L$8,2,0)</f>
        <v>di</v>
      </c>
      <c r="AV2" s="154" t="str">
        <f>VLOOKUP(WEEKDAY(AV3,2),Data!$K$2:$L$8,2,0)</f>
        <v>wo</v>
      </c>
      <c r="AW2" s="154" t="str">
        <f>VLOOKUP(WEEKDAY(AW3,2),Data!$K$2:$L$8,2,0)</f>
        <v>do</v>
      </c>
      <c r="AX2" s="154" t="str">
        <f>VLOOKUP(WEEKDAY(AX3,2),Data!$K$2:$L$8,2,0)</f>
        <v>vr</v>
      </c>
      <c r="AY2" s="154" t="str">
        <f>VLOOKUP(WEEKDAY(AY3,2),Data!$K$2:$L$8,2,0)</f>
        <v>za</v>
      </c>
      <c r="AZ2" s="154" t="str">
        <f>VLOOKUP(WEEKDAY(AZ3,2),Data!$K$2:$L$8,2,0)</f>
        <v>zo</v>
      </c>
      <c r="BA2" s="154" t="str">
        <f>VLOOKUP(WEEKDAY(BA3,2),Data!$K$2:$L$8,2,0)</f>
        <v>ma</v>
      </c>
      <c r="BB2" s="154" t="str">
        <f>VLOOKUP(WEEKDAY(BB3,2),Data!$K$2:$L$8,2,0)</f>
        <v>di</v>
      </c>
      <c r="BC2" s="154" t="str">
        <f>VLOOKUP(WEEKDAY(BC3,2),Data!$K$2:$L$8,2,0)</f>
        <v>wo</v>
      </c>
      <c r="BD2" s="154" t="str">
        <f>VLOOKUP(WEEKDAY(BD3,2),Data!$K$2:$L$8,2,0)</f>
        <v>do</v>
      </c>
      <c r="BE2" s="170" t="str">
        <f>VLOOKUP(WEEKDAY(BE3,2),Data!$K$2:$L$8,2,0)</f>
        <v>vr</v>
      </c>
      <c r="BF2" s="154" t="str">
        <f>VLOOKUP(WEEKDAY(BF3,2),Data!$K$2:$L$8,2,0)</f>
        <v>za</v>
      </c>
      <c r="BG2" s="154" t="str">
        <f>VLOOKUP(WEEKDAY(BG3,2),Data!$K$2:$L$8,2,0)</f>
        <v>zo</v>
      </c>
      <c r="BH2" s="154" t="str">
        <f>VLOOKUP(WEEKDAY(BH3,2),Data!$K$2:$L$8,2,0)</f>
        <v>ma</v>
      </c>
      <c r="BI2" s="154" t="str">
        <f>VLOOKUP(WEEKDAY(BI3,2),Data!$K$2:$L$8,2,0)</f>
        <v>di</v>
      </c>
      <c r="BJ2" s="154" t="str">
        <f>VLOOKUP(WEEKDAY(BJ3,2),Data!$K$2:$L$8,2,0)</f>
        <v>wo</v>
      </c>
      <c r="BK2" s="154" t="str">
        <f>VLOOKUP(WEEKDAY(BK3,2),Data!$K$2:$L$8,2,0)</f>
        <v>do</v>
      </c>
      <c r="BL2" s="154" t="str">
        <f>VLOOKUP(WEEKDAY(BL3,2),Data!$K$2:$L$8,2,0)</f>
        <v>vr</v>
      </c>
      <c r="BM2" s="154" t="str">
        <f>VLOOKUP(WEEKDAY(BM3,2),Data!$K$2:$L$8,2,0)</f>
        <v>za</v>
      </c>
      <c r="BN2" s="154" t="str">
        <f>VLOOKUP(WEEKDAY(BN3,2),Data!$K$2:$L$8,2,0)</f>
        <v>zo</v>
      </c>
      <c r="BO2" s="154" t="str">
        <f>VLOOKUP(WEEKDAY(BO3,2),Data!$K$2:$L$8,2,0)</f>
        <v>ma</v>
      </c>
      <c r="BP2" s="154" t="str">
        <f>VLOOKUP(WEEKDAY(BP3,2),Data!$K$2:$L$8,2,0)</f>
        <v>di</v>
      </c>
      <c r="BQ2" s="170" t="str">
        <f>VLOOKUP(WEEKDAY(BQ3,2),Data!$K$2:$L$8,2,0)</f>
        <v>wo</v>
      </c>
      <c r="BR2" s="154" t="str">
        <f>VLOOKUP(WEEKDAY(BR3,2),Data!$K$2:$L$8,2,0)</f>
        <v>do</v>
      </c>
      <c r="BS2" s="154" t="str">
        <f>VLOOKUP(WEEKDAY(BS3,2),Data!$K$2:$L$8,2,0)</f>
        <v>vr</v>
      </c>
      <c r="BT2" s="154" t="str">
        <f>VLOOKUP(WEEKDAY(BT3,2),Data!$K$2:$L$8,2,0)</f>
        <v>za</v>
      </c>
      <c r="BU2" s="154" t="str">
        <f>VLOOKUP(WEEKDAY(BU3,2),Data!$K$2:$L$8,2,0)</f>
        <v>zo</v>
      </c>
      <c r="BV2" s="154" t="str">
        <f>VLOOKUP(WEEKDAY(BV3,2),Data!$K$2:$L$8,2,0)</f>
        <v>ma</v>
      </c>
      <c r="BW2" s="154" t="str">
        <f>VLOOKUP(WEEKDAY(BW3,2),Data!$K$2:$L$8,2,0)</f>
        <v>di</v>
      </c>
      <c r="BX2" s="154" t="str">
        <f>VLOOKUP(WEEKDAY(BX3,2),Data!$K$2:$L$8,2,0)</f>
        <v>wo</v>
      </c>
      <c r="BY2" s="154" t="str">
        <f>VLOOKUP(WEEKDAY(BY3,2),Data!$K$2:$L$8,2,0)</f>
        <v>do</v>
      </c>
      <c r="BZ2" s="154" t="str">
        <f>VLOOKUP(WEEKDAY(BZ3,2),Data!$K$2:$L$8,2,0)</f>
        <v>vr</v>
      </c>
      <c r="CA2" s="170" t="str">
        <f>VLOOKUP(WEEKDAY(CA3,2),Data!$K$2:$L$8,2,0)</f>
        <v>za</v>
      </c>
      <c r="CB2" s="154" t="str">
        <f>VLOOKUP(WEEKDAY(CB3,2),Data!$K$2:$L$8,2,0)</f>
        <v>zo</v>
      </c>
      <c r="CC2" s="154" t="str">
        <f>VLOOKUP(WEEKDAY(CC3,2),Data!$K$2:$L$8,2,0)</f>
        <v>ma</v>
      </c>
      <c r="CD2" s="154" t="str">
        <f>VLOOKUP(WEEKDAY(CD3,2),Data!$K$2:$L$8,2,0)</f>
        <v>di</v>
      </c>
      <c r="CE2" s="154" t="str">
        <f>VLOOKUP(WEEKDAY(CE3,2),Data!$K$2:$L$8,2,0)</f>
        <v>wo</v>
      </c>
      <c r="CF2" s="154" t="str">
        <f>VLOOKUP(WEEKDAY(CF3,2),Data!$K$2:$L$8,2,0)</f>
        <v>do</v>
      </c>
      <c r="CG2" s="154" t="str">
        <f>VLOOKUP(WEEKDAY(CG3,2),Data!$K$2:$L$8,2,0)</f>
        <v>vr</v>
      </c>
      <c r="CH2" s="170" t="str">
        <f>VLOOKUP(WEEKDAY(CH3,2),Data!$K$2:$L$8,2,0)</f>
        <v>za</v>
      </c>
      <c r="CI2" s="154" t="str">
        <f>VLOOKUP(WEEKDAY(CI3,2),Data!$K$2:$L$8,2,0)</f>
        <v>zo</v>
      </c>
      <c r="CJ2" s="154" t="str">
        <f>VLOOKUP(WEEKDAY(CJ3,2),Data!$K$2:$L$8,2,0)</f>
        <v>ma</v>
      </c>
      <c r="CK2" s="154" t="str">
        <f>VLOOKUP(WEEKDAY(CK3,2),Data!$K$2:$L$8,2,0)</f>
        <v>di</v>
      </c>
      <c r="CL2" s="154" t="str">
        <f>VLOOKUP(WEEKDAY(CL3,2),Data!$K$2:$L$8,2,0)</f>
        <v>wo</v>
      </c>
      <c r="CM2" s="154" t="str">
        <f>VLOOKUP(WEEKDAY(CM3,2),Data!$K$2:$L$8,2,0)</f>
        <v>do</v>
      </c>
      <c r="CN2" s="154" t="str">
        <f>VLOOKUP(WEEKDAY(CN3,2),Data!$K$2:$L$8,2,0)</f>
        <v>vr</v>
      </c>
      <c r="CO2" s="154" t="str">
        <f>VLOOKUP(WEEKDAY(CO3,2),Data!$K$2:$L$8,2,0)</f>
        <v>za</v>
      </c>
      <c r="CP2" s="154" t="str">
        <f>VLOOKUP(WEEKDAY(CP3,2),Data!$K$2:$L$8,2,0)</f>
        <v>zo</v>
      </c>
      <c r="CQ2" s="154" t="str">
        <f>VLOOKUP(WEEKDAY(CQ3,2),Data!$K$2:$L$8,2,0)</f>
        <v>ma</v>
      </c>
      <c r="CR2" s="170" t="str">
        <f>VLOOKUP(WEEKDAY(CR3,2),Data!$K$2:$L$8,2,0)</f>
        <v>di</v>
      </c>
      <c r="CS2" s="154" t="str">
        <f>VLOOKUP(WEEKDAY(CS3,2),Data!$K$2:$L$8,2,0)</f>
        <v>wo</v>
      </c>
      <c r="CT2" s="170" t="str">
        <f>VLOOKUP(WEEKDAY(CT3,2),Data!$K$2:$L$8,2,0)</f>
        <v>do</v>
      </c>
      <c r="CU2" s="154" t="str">
        <f>VLOOKUP(WEEKDAY(CU3,2),Data!$K$2:$L$8,2,0)</f>
        <v>vr</v>
      </c>
      <c r="CV2" s="170" t="str">
        <f>VLOOKUP(WEEKDAY(CV3,2),Data!$K$2:$L$8,2,0)</f>
        <v>za</v>
      </c>
      <c r="CW2" s="154" t="str">
        <f>VLOOKUP(WEEKDAY(CW3,2),Data!$K$2:$L$8,2,0)</f>
        <v>zo</v>
      </c>
      <c r="CX2" s="154" t="str">
        <f>VLOOKUP(WEEKDAY(CX3,2),Data!$K$2:$L$8,2,0)</f>
        <v>ma</v>
      </c>
      <c r="CY2" s="170" t="str">
        <f>VLOOKUP(WEEKDAY(CY3,2),Data!$K$2:$L$8,2,0)</f>
        <v>di</v>
      </c>
      <c r="CZ2" s="170" t="str">
        <f>VLOOKUP(WEEKDAY(CZ3,2),Data!$K$2:$L$8,2,0)</f>
        <v>wo</v>
      </c>
      <c r="DA2" s="154" t="str">
        <f>VLOOKUP(WEEKDAY(DA3,2),Data!$K$2:$L$8,2,0)</f>
        <v>do</v>
      </c>
      <c r="DB2" s="154" t="str">
        <f>VLOOKUP(WEEKDAY(DB3,2),Data!$K$2:$L$8,2,0)</f>
        <v>vr</v>
      </c>
      <c r="DC2" s="154" t="str">
        <f>VLOOKUP(WEEKDAY(DC3,2),Data!$K$2:$L$8,2,0)</f>
        <v>za</v>
      </c>
      <c r="DD2" s="154" t="str">
        <f>VLOOKUP(WEEKDAY(DD3,2),Data!$K$2:$L$8,2,0)</f>
        <v>zo</v>
      </c>
      <c r="DE2" s="154" t="str">
        <f>VLOOKUP(WEEKDAY(DE3,2),Data!$K$2:$L$8,2,0)</f>
        <v>ma</v>
      </c>
      <c r="DF2" s="170" t="str">
        <f>VLOOKUP(WEEKDAY(DF3,2),Data!$K$2:$L$8,2,0)</f>
        <v>di</v>
      </c>
      <c r="DG2" s="154" t="str">
        <f>VLOOKUP(WEEKDAY(DG3,2),Data!$K$2:$L$8,2,0)</f>
        <v>wo</v>
      </c>
      <c r="DH2" s="154" t="str">
        <f>VLOOKUP(WEEKDAY(DH3,2),Data!$K$2:$L$8,2,0)</f>
        <v>do</v>
      </c>
      <c r="DI2" s="154" t="str">
        <f>VLOOKUP(WEEKDAY(DI3,2),Data!$K$2:$L$8,2,0)</f>
        <v>vr</v>
      </c>
      <c r="DJ2" s="154" t="str">
        <f>VLOOKUP(WEEKDAY(DJ3,2),Data!$K$2:$L$8,2,0)</f>
        <v>za</v>
      </c>
      <c r="DK2" s="154" t="str">
        <f>VLOOKUP(WEEKDAY(DK3,2),Data!$K$2:$L$8,2,0)</f>
        <v>zo</v>
      </c>
      <c r="DL2" s="154" t="str">
        <f>VLOOKUP(WEEKDAY(DL3,2),Data!$K$2:$L$8,2,0)</f>
        <v>ma</v>
      </c>
      <c r="DM2" s="170" t="str">
        <f>VLOOKUP(WEEKDAY(DM3,2),Data!$K$2:$L$8,2,0)</f>
        <v>di</v>
      </c>
      <c r="DN2" s="154" t="str">
        <f>VLOOKUP(WEEKDAY(DN3,2),Data!$K$2:$L$8,2,0)</f>
        <v>wo</v>
      </c>
      <c r="DO2" s="170" t="str">
        <f>VLOOKUP(WEEKDAY(DO3,2),Data!$K$2:$L$8,2,0)</f>
        <v>do</v>
      </c>
      <c r="DP2" s="170" t="str">
        <f>VLOOKUP(WEEKDAY(DP3,2),Data!$K$2:$L$8,2,0)</f>
        <v>vr</v>
      </c>
      <c r="DQ2" s="170" t="str">
        <f>VLOOKUP(WEEKDAY(DQ3,2),Data!$K$2:$L$8,2,0)</f>
        <v>za</v>
      </c>
      <c r="DR2" s="154" t="str">
        <f>VLOOKUP(WEEKDAY(DR3,2),Data!$K$2:$L$8,2,0)</f>
        <v>zo</v>
      </c>
      <c r="DS2" s="154" t="str">
        <f>VLOOKUP(WEEKDAY(DS3,2),Data!$K$2:$L$8,2,0)</f>
        <v>ma</v>
      </c>
      <c r="DT2" s="154" t="str">
        <f>VLOOKUP(WEEKDAY(DT3,2),Data!$K$2:$L$8,2,0)</f>
        <v>di</v>
      </c>
      <c r="DU2" s="154" t="str">
        <f>VLOOKUP(WEEKDAY(DU3,2),Data!$K$2:$L$8,2,0)</f>
        <v>wo</v>
      </c>
      <c r="DV2" s="154" t="str">
        <f>VLOOKUP(WEEKDAY(DV3,2),Data!$K$2:$L$8,2,0)</f>
        <v>do</v>
      </c>
      <c r="DW2" s="154" t="str">
        <f>VLOOKUP(WEEKDAY(DW3,2),Data!$K$2:$L$8,2,0)</f>
        <v>vr</v>
      </c>
      <c r="DX2" s="154" t="str">
        <f>VLOOKUP(WEEKDAY(DX3,2),Data!$K$2:$L$8,2,0)</f>
        <v>za</v>
      </c>
      <c r="DY2" s="154" t="str">
        <f>VLOOKUP(WEEKDAY(DY3,2),Data!$K$2:$L$8,2,0)</f>
        <v>zo</v>
      </c>
      <c r="DZ2" s="154" t="str">
        <f>VLOOKUP(WEEKDAY(DZ3,2),Data!$K$2:$L$8,2,0)</f>
        <v>ma</v>
      </c>
      <c r="EA2" s="154" t="str">
        <f>VLOOKUP(WEEKDAY(EA3,2),Data!$K$2:$L$8,2,0)</f>
        <v>di</v>
      </c>
      <c r="EB2" s="154" t="str">
        <f>VLOOKUP(WEEKDAY(EB3,2),Data!$K$2:$L$8,2,0)</f>
        <v>wo</v>
      </c>
      <c r="EC2" s="154" t="str">
        <f>VLOOKUP(WEEKDAY(EC3,2),Data!$K$2:$L$8,2,0)</f>
        <v>do</v>
      </c>
      <c r="ED2" s="154" t="str">
        <f>VLOOKUP(WEEKDAY(ED3,2),Data!$K$2:$L$8,2,0)</f>
        <v>vr</v>
      </c>
      <c r="EE2" s="154" t="str">
        <f>VLOOKUP(WEEKDAY(EE3,2),Data!$K$2:$L$8,2,0)</f>
        <v>za</v>
      </c>
      <c r="EF2" s="154" t="str">
        <f>VLOOKUP(WEEKDAY(EF3,2),Data!$K$2:$L$8,2,0)</f>
        <v>zo</v>
      </c>
      <c r="EG2" s="154" t="str">
        <f>VLOOKUP(WEEKDAY(EG3,2),Data!$K$2:$L$8,2,0)</f>
        <v>ma</v>
      </c>
      <c r="EH2" s="170" t="str">
        <f>VLOOKUP(WEEKDAY(EH3,2),Data!$K$2:$L$8,2,0)</f>
        <v>di</v>
      </c>
      <c r="EI2" s="154" t="str">
        <f>VLOOKUP(WEEKDAY(EI3,2),Data!$K$2:$L$8,2,0)</f>
        <v>wo</v>
      </c>
      <c r="EJ2" s="154" t="str">
        <f>VLOOKUP(WEEKDAY(EJ3,2),Data!$K$2:$L$8,2,0)</f>
        <v>do</v>
      </c>
      <c r="EK2" s="154" t="str">
        <f>VLOOKUP(WEEKDAY(EK3,2),Data!$K$2:$L$8,2,0)</f>
        <v>vr</v>
      </c>
      <c r="EL2" s="154" t="str">
        <f>VLOOKUP(WEEKDAY(EL3,2),Data!$K$2:$L$8,2,0)</f>
        <v>za</v>
      </c>
      <c r="EM2" s="154" t="str">
        <f>VLOOKUP(WEEKDAY(EM3,2),Data!$K$2:$L$8,2,0)</f>
        <v>zo</v>
      </c>
      <c r="EN2" s="154" t="str">
        <f>VLOOKUP(WEEKDAY(EN3,2),Data!$K$2:$L$8,2,0)</f>
        <v>ma</v>
      </c>
      <c r="EO2" s="154" t="str">
        <f>VLOOKUP(WEEKDAY(EO3,2),Data!$K$2:$L$8,2,0)</f>
        <v>di</v>
      </c>
      <c r="EP2" s="154" t="str">
        <f>VLOOKUP(WEEKDAY(EP3,2),Data!$K$2:$L$8,2,0)</f>
        <v>wo</v>
      </c>
      <c r="EQ2" s="154" t="str">
        <f>VLOOKUP(WEEKDAY(EQ3,2),Data!$K$2:$L$8,2,0)</f>
        <v>do</v>
      </c>
      <c r="ER2" s="154" t="str">
        <f>VLOOKUP(WEEKDAY(ER3,2),Data!$K$2:$L$8,2,0)</f>
        <v>vr</v>
      </c>
      <c r="ES2" s="154" t="str">
        <f>VLOOKUP(WEEKDAY(ES3,2),Data!$K$2:$L$8,2,0)</f>
        <v>za</v>
      </c>
      <c r="ET2" s="154" t="str">
        <f>VLOOKUP(WEEKDAY(ET3,2),Data!$K$2:$L$8,2,0)</f>
        <v>zo</v>
      </c>
      <c r="EU2" s="154" t="str">
        <f>VLOOKUP(WEEKDAY(EU3,2),Data!$K$2:$L$8,2,0)</f>
        <v>ma</v>
      </c>
      <c r="EV2" s="154" t="str">
        <f>VLOOKUP(WEEKDAY(EV3,2),Data!$K$2:$L$8,2,0)</f>
        <v>di</v>
      </c>
      <c r="EW2" s="154" t="str">
        <f>VLOOKUP(WEEKDAY(EW3,2),Data!$K$2:$L$8,2,0)</f>
        <v>wo</v>
      </c>
      <c r="EX2" s="154" t="str">
        <f>VLOOKUP(WEEKDAY(EX3,2),Data!$K$2:$L$8,2,0)</f>
        <v>do</v>
      </c>
      <c r="EY2" s="155"/>
      <c r="EZ2" s="26"/>
      <c r="FA2" s="134"/>
      <c r="FB2" s="134"/>
      <c r="FC2" s="134"/>
      <c r="FD2" s="134"/>
      <c r="FE2" s="134"/>
      <c r="FF2" s="134"/>
      <c r="FG2" s="134"/>
      <c r="FH2" s="134"/>
      <c r="FI2" s="242" t="s">
        <v>0</v>
      </c>
      <c r="FJ2" s="243"/>
      <c r="FK2" s="135" t="s">
        <v>1</v>
      </c>
      <c r="FL2" s="136"/>
      <c r="FM2" s="136"/>
      <c r="FN2" s="136"/>
      <c r="FO2" s="136"/>
      <c r="FP2" s="136"/>
      <c r="FQ2" s="136"/>
      <c r="FR2" s="137"/>
      <c r="FS2" s="12"/>
      <c r="FT2" s="242" t="s">
        <v>2</v>
      </c>
      <c r="FU2" s="243"/>
      <c r="FV2" s="135" t="s">
        <v>3</v>
      </c>
      <c r="FW2" s="136"/>
      <c r="FX2" s="136"/>
      <c r="FY2" s="136"/>
      <c r="FZ2" s="136"/>
      <c r="GA2" s="136"/>
      <c r="GB2" s="136"/>
      <c r="GC2" s="137"/>
      <c r="GD2" s="134"/>
      <c r="GE2" s="240" t="s">
        <v>179</v>
      </c>
      <c r="GF2" s="241"/>
      <c r="GG2" s="138" t="s">
        <v>178</v>
      </c>
      <c r="GH2" s="139"/>
      <c r="GI2" s="139"/>
      <c r="GJ2" s="139"/>
      <c r="GK2" s="139"/>
      <c r="GL2" s="139"/>
      <c r="GM2" s="139"/>
      <c r="GN2" s="140"/>
    </row>
    <row r="3" spans="1:196" s="156" customFormat="1" ht="20.149999999999999" customHeight="1" x14ac:dyDescent="0.35">
      <c r="A3" s="248"/>
      <c r="B3" s="157">
        <f>+A1</f>
        <v>46235</v>
      </c>
      <c r="C3" s="157">
        <f>B3+1</f>
        <v>46236</v>
      </c>
      <c r="D3" s="157">
        <f>C3+1</f>
        <v>46237</v>
      </c>
      <c r="E3" s="157">
        <f t="shared" ref="E3:BP3" si="0">D3+1</f>
        <v>46238</v>
      </c>
      <c r="F3" s="157">
        <f t="shared" si="0"/>
        <v>46239</v>
      </c>
      <c r="G3" s="157">
        <f t="shared" si="0"/>
        <v>46240</v>
      </c>
      <c r="H3" s="157">
        <f t="shared" si="0"/>
        <v>46241</v>
      </c>
      <c r="I3" s="157">
        <f t="shared" si="0"/>
        <v>46242</v>
      </c>
      <c r="J3" s="157">
        <f t="shared" si="0"/>
        <v>46243</v>
      </c>
      <c r="K3" s="157">
        <f t="shared" si="0"/>
        <v>46244</v>
      </c>
      <c r="L3" s="157">
        <f t="shared" si="0"/>
        <v>46245</v>
      </c>
      <c r="M3" s="157">
        <f t="shared" si="0"/>
        <v>46246</v>
      </c>
      <c r="N3" s="157">
        <f t="shared" si="0"/>
        <v>46247</v>
      </c>
      <c r="O3" s="157">
        <f t="shared" si="0"/>
        <v>46248</v>
      </c>
      <c r="P3" s="157">
        <f t="shared" si="0"/>
        <v>46249</v>
      </c>
      <c r="Q3" s="157">
        <f t="shared" si="0"/>
        <v>46250</v>
      </c>
      <c r="R3" s="157">
        <f t="shared" si="0"/>
        <v>46251</v>
      </c>
      <c r="S3" s="157">
        <f t="shared" si="0"/>
        <v>46252</v>
      </c>
      <c r="T3" s="157">
        <f t="shared" si="0"/>
        <v>46253</v>
      </c>
      <c r="U3" s="157">
        <f t="shared" si="0"/>
        <v>46254</v>
      </c>
      <c r="V3" s="157">
        <f t="shared" si="0"/>
        <v>46255</v>
      </c>
      <c r="W3" s="157">
        <f t="shared" si="0"/>
        <v>46256</v>
      </c>
      <c r="X3" s="157">
        <f t="shared" si="0"/>
        <v>46257</v>
      </c>
      <c r="Y3" s="157">
        <f t="shared" si="0"/>
        <v>46258</v>
      </c>
      <c r="Z3" s="157">
        <f t="shared" si="0"/>
        <v>46259</v>
      </c>
      <c r="AA3" s="157">
        <f t="shared" si="0"/>
        <v>46260</v>
      </c>
      <c r="AB3" s="157">
        <f t="shared" si="0"/>
        <v>46261</v>
      </c>
      <c r="AC3" s="157">
        <f t="shared" si="0"/>
        <v>46262</v>
      </c>
      <c r="AD3" s="157">
        <f t="shared" si="0"/>
        <v>46263</v>
      </c>
      <c r="AE3" s="157">
        <f t="shared" si="0"/>
        <v>46264</v>
      </c>
      <c r="AF3" s="157">
        <f t="shared" si="0"/>
        <v>46265</v>
      </c>
      <c r="AG3" s="157">
        <f t="shared" si="0"/>
        <v>46266</v>
      </c>
      <c r="AH3" s="157">
        <f t="shared" si="0"/>
        <v>46267</v>
      </c>
      <c r="AI3" s="157">
        <f t="shared" si="0"/>
        <v>46268</v>
      </c>
      <c r="AJ3" s="157">
        <f t="shared" si="0"/>
        <v>46269</v>
      </c>
      <c r="AK3" s="157">
        <f t="shared" si="0"/>
        <v>46270</v>
      </c>
      <c r="AL3" s="157">
        <f t="shared" si="0"/>
        <v>46271</v>
      </c>
      <c r="AM3" s="157">
        <f t="shared" si="0"/>
        <v>46272</v>
      </c>
      <c r="AN3" s="157">
        <f t="shared" si="0"/>
        <v>46273</v>
      </c>
      <c r="AO3" s="157">
        <f t="shared" si="0"/>
        <v>46274</v>
      </c>
      <c r="AP3" s="157">
        <f t="shared" si="0"/>
        <v>46275</v>
      </c>
      <c r="AQ3" s="157">
        <f t="shared" si="0"/>
        <v>46276</v>
      </c>
      <c r="AR3" s="157">
        <f t="shared" si="0"/>
        <v>46277</v>
      </c>
      <c r="AS3" s="157">
        <f t="shared" si="0"/>
        <v>46278</v>
      </c>
      <c r="AT3" s="157">
        <f t="shared" si="0"/>
        <v>46279</v>
      </c>
      <c r="AU3" s="157">
        <f t="shared" si="0"/>
        <v>46280</v>
      </c>
      <c r="AV3" s="157">
        <f t="shared" si="0"/>
        <v>46281</v>
      </c>
      <c r="AW3" s="157">
        <f t="shared" si="0"/>
        <v>46282</v>
      </c>
      <c r="AX3" s="157">
        <f t="shared" si="0"/>
        <v>46283</v>
      </c>
      <c r="AY3" s="157">
        <f t="shared" si="0"/>
        <v>46284</v>
      </c>
      <c r="AZ3" s="157">
        <f t="shared" si="0"/>
        <v>46285</v>
      </c>
      <c r="BA3" s="157">
        <f t="shared" si="0"/>
        <v>46286</v>
      </c>
      <c r="BB3" s="157">
        <f t="shared" si="0"/>
        <v>46287</v>
      </c>
      <c r="BC3" s="157">
        <f t="shared" si="0"/>
        <v>46288</v>
      </c>
      <c r="BD3" s="157">
        <f t="shared" si="0"/>
        <v>46289</v>
      </c>
      <c r="BE3" s="171">
        <f t="shared" si="0"/>
        <v>46290</v>
      </c>
      <c r="BF3" s="157">
        <f t="shared" si="0"/>
        <v>46291</v>
      </c>
      <c r="BG3" s="157">
        <f t="shared" si="0"/>
        <v>46292</v>
      </c>
      <c r="BH3" s="157">
        <f t="shared" si="0"/>
        <v>46293</v>
      </c>
      <c r="BI3" s="157">
        <f t="shared" si="0"/>
        <v>46294</v>
      </c>
      <c r="BJ3" s="157">
        <f t="shared" si="0"/>
        <v>46295</v>
      </c>
      <c r="BK3" s="157">
        <f t="shared" si="0"/>
        <v>46296</v>
      </c>
      <c r="BL3" s="157">
        <f t="shared" si="0"/>
        <v>46297</v>
      </c>
      <c r="BM3" s="157">
        <f t="shared" si="0"/>
        <v>46298</v>
      </c>
      <c r="BN3" s="157">
        <f t="shared" si="0"/>
        <v>46299</v>
      </c>
      <c r="BO3" s="157">
        <f t="shared" si="0"/>
        <v>46300</v>
      </c>
      <c r="BP3" s="157">
        <f t="shared" si="0"/>
        <v>46301</v>
      </c>
      <c r="BQ3" s="171">
        <f t="shared" ref="BQ3:EB3" si="1">BP3+1</f>
        <v>46302</v>
      </c>
      <c r="BR3" s="157">
        <f t="shared" si="1"/>
        <v>46303</v>
      </c>
      <c r="BS3" s="157">
        <f t="shared" si="1"/>
        <v>46304</v>
      </c>
      <c r="BT3" s="157">
        <f t="shared" si="1"/>
        <v>46305</v>
      </c>
      <c r="BU3" s="157">
        <f t="shared" si="1"/>
        <v>46306</v>
      </c>
      <c r="BV3" s="157">
        <f t="shared" si="1"/>
        <v>46307</v>
      </c>
      <c r="BW3" s="157">
        <f t="shared" si="1"/>
        <v>46308</v>
      </c>
      <c r="BX3" s="157">
        <f t="shared" si="1"/>
        <v>46309</v>
      </c>
      <c r="BY3" s="157">
        <f t="shared" si="1"/>
        <v>46310</v>
      </c>
      <c r="BZ3" s="157">
        <f t="shared" si="1"/>
        <v>46311</v>
      </c>
      <c r="CA3" s="171">
        <f t="shared" si="1"/>
        <v>46312</v>
      </c>
      <c r="CB3" s="157">
        <f t="shared" si="1"/>
        <v>46313</v>
      </c>
      <c r="CC3" s="157">
        <f t="shared" si="1"/>
        <v>46314</v>
      </c>
      <c r="CD3" s="157">
        <f t="shared" si="1"/>
        <v>46315</v>
      </c>
      <c r="CE3" s="157">
        <f t="shared" si="1"/>
        <v>46316</v>
      </c>
      <c r="CF3" s="157">
        <f t="shared" si="1"/>
        <v>46317</v>
      </c>
      <c r="CG3" s="157">
        <f t="shared" si="1"/>
        <v>46318</v>
      </c>
      <c r="CH3" s="171">
        <f t="shared" si="1"/>
        <v>46319</v>
      </c>
      <c r="CI3" s="157">
        <f t="shared" si="1"/>
        <v>46320</v>
      </c>
      <c r="CJ3" s="157">
        <f t="shared" si="1"/>
        <v>46321</v>
      </c>
      <c r="CK3" s="157">
        <f t="shared" si="1"/>
        <v>46322</v>
      </c>
      <c r="CL3" s="157">
        <f t="shared" si="1"/>
        <v>46323</v>
      </c>
      <c r="CM3" s="157">
        <f t="shared" si="1"/>
        <v>46324</v>
      </c>
      <c r="CN3" s="157">
        <f t="shared" si="1"/>
        <v>46325</v>
      </c>
      <c r="CO3" s="157">
        <f t="shared" si="1"/>
        <v>46326</v>
      </c>
      <c r="CP3" s="157">
        <f t="shared" si="1"/>
        <v>46327</v>
      </c>
      <c r="CQ3" s="157">
        <f t="shared" si="1"/>
        <v>46328</v>
      </c>
      <c r="CR3" s="171">
        <f t="shared" si="1"/>
        <v>46329</v>
      </c>
      <c r="CS3" s="157">
        <f t="shared" si="1"/>
        <v>46330</v>
      </c>
      <c r="CT3" s="171">
        <f t="shared" si="1"/>
        <v>46331</v>
      </c>
      <c r="CU3" s="157">
        <f t="shared" si="1"/>
        <v>46332</v>
      </c>
      <c r="CV3" s="171">
        <f t="shared" si="1"/>
        <v>46333</v>
      </c>
      <c r="CW3" s="157">
        <f t="shared" si="1"/>
        <v>46334</v>
      </c>
      <c r="CX3" s="157">
        <f t="shared" si="1"/>
        <v>46335</v>
      </c>
      <c r="CY3" s="171">
        <f t="shared" si="1"/>
        <v>46336</v>
      </c>
      <c r="CZ3" s="171">
        <f t="shared" si="1"/>
        <v>46337</v>
      </c>
      <c r="DA3" s="157">
        <f t="shared" si="1"/>
        <v>46338</v>
      </c>
      <c r="DB3" s="157">
        <f t="shared" si="1"/>
        <v>46339</v>
      </c>
      <c r="DC3" s="157">
        <f t="shared" si="1"/>
        <v>46340</v>
      </c>
      <c r="DD3" s="157">
        <f t="shared" si="1"/>
        <v>46341</v>
      </c>
      <c r="DE3" s="157">
        <f t="shared" si="1"/>
        <v>46342</v>
      </c>
      <c r="DF3" s="171">
        <f t="shared" si="1"/>
        <v>46343</v>
      </c>
      <c r="DG3" s="157">
        <f t="shared" si="1"/>
        <v>46344</v>
      </c>
      <c r="DH3" s="157">
        <f t="shared" si="1"/>
        <v>46345</v>
      </c>
      <c r="DI3" s="157">
        <f t="shared" si="1"/>
        <v>46346</v>
      </c>
      <c r="DJ3" s="157">
        <f t="shared" si="1"/>
        <v>46347</v>
      </c>
      <c r="DK3" s="157">
        <f t="shared" si="1"/>
        <v>46348</v>
      </c>
      <c r="DL3" s="157">
        <f t="shared" si="1"/>
        <v>46349</v>
      </c>
      <c r="DM3" s="171">
        <f t="shared" si="1"/>
        <v>46350</v>
      </c>
      <c r="DN3" s="157">
        <f t="shared" si="1"/>
        <v>46351</v>
      </c>
      <c r="DO3" s="171">
        <f t="shared" si="1"/>
        <v>46352</v>
      </c>
      <c r="DP3" s="171">
        <f t="shared" si="1"/>
        <v>46353</v>
      </c>
      <c r="DQ3" s="171">
        <f t="shared" si="1"/>
        <v>46354</v>
      </c>
      <c r="DR3" s="157">
        <f t="shared" si="1"/>
        <v>46355</v>
      </c>
      <c r="DS3" s="157">
        <f t="shared" si="1"/>
        <v>46356</v>
      </c>
      <c r="DT3" s="157">
        <f t="shared" si="1"/>
        <v>46357</v>
      </c>
      <c r="DU3" s="157">
        <f t="shared" si="1"/>
        <v>46358</v>
      </c>
      <c r="DV3" s="157">
        <f t="shared" si="1"/>
        <v>46359</v>
      </c>
      <c r="DW3" s="157">
        <f t="shared" si="1"/>
        <v>46360</v>
      </c>
      <c r="DX3" s="157">
        <f t="shared" si="1"/>
        <v>46361</v>
      </c>
      <c r="DY3" s="157">
        <f t="shared" si="1"/>
        <v>46362</v>
      </c>
      <c r="DZ3" s="157">
        <f t="shared" si="1"/>
        <v>46363</v>
      </c>
      <c r="EA3" s="157">
        <f t="shared" si="1"/>
        <v>46364</v>
      </c>
      <c r="EB3" s="157">
        <f t="shared" si="1"/>
        <v>46365</v>
      </c>
      <c r="EC3" s="157">
        <f t="shared" ref="EC3:EX3" si="2">EB3+1</f>
        <v>46366</v>
      </c>
      <c r="ED3" s="157">
        <f t="shared" si="2"/>
        <v>46367</v>
      </c>
      <c r="EE3" s="157">
        <f t="shared" si="2"/>
        <v>46368</v>
      </c>
      <c r="EF3" s="157">
        <f t="shared" si="2"/>
        <v>46369</v>
      </c>
      <c r="EG3" s="157">
        <f t="shared" si="2"/>
        <v>46370</v>
      </c>
      <c r="EH3" s="171">
        <f t="shared" si="2"/>
        <v>46371</v>
      </c>
      <c r="EI3" s="157">
        <f t="shared" si="2"/>
        <v>46372</v>
      </c>
      <c r="EJ3" s="157">
        <f t="shared" si="2"/>
        <v>46373</v>
      </c>
      <c r="EK3" s="157">
        <f t="shared" si="2"/>
        <v>46374</v>
      </c>
      <c r="EL3" s="157">
        <f t="shared" si="2"/>
        <v>46375</v>
      </c>
      <c r="EM3" s="157">
        <f t="shared" si="2"/>
        <v>46376</v>
      </c>
      <c r="EN3" s="157">
        <f t="shared" si="2"/>
        <v>46377</v>
      </c>
      <c r="EO3" s="157">
        <f t="shared" si="2"/>
        <v>46378</v>
      </c>
      <c r="EP3" s="157">
        <f t="shared" si="2"/>
        <v>46379</v>
      </c>
      <c r="EQ3" s="157">
        <f t="shared" si="2"/>
        <v>46380</v>
      </c>
      <c r="ER3" s="157">
        <f t="shared" si="2"/>
        <v>46381</v>
      </c>
      <c r="ES3" s="157">
        <f t="shared" si="2"/>
        <v>46382</v>
      </c>
      <c r="ET3" s="157">
        <f t="shared" si="2"/>
        <v>46383</v>
      </c>
      <c r="EU3" s="157">
        <f t="shared" si="2"/>
        <v>46384</v>
      </c>
      <c r="EV3" s="157">
        <f t="shared" si="2"/>
        <v>46385</v>
      </c>
      <c r="EW3" s="157">
        <f t="shared" si="2"/>
        <v>46386</v>
      </c>
      <c r="EX3" s="157">
        <f t="shared" si="2"/>
        <v>46387</v>
      </c>
      <c r="EY3" s="175" t="s">
        <v>50</v>
      </c>
      <c r="FA3" s="134"/>
      <c r="FB3" s="134"/>
      <c r="FC3" s="134"/>
      <c r="FD3" s="134"/>
      <c r="FE3" s="134"/>
      <c r="FF3" s="134"/>
      <c r="FG3" s="134"/>
      <c r="FH3" s="134"/>
      <c r="FI3" s="240" t="s">
        <v>4</v>
      </c>
      <c r="FJ3" s="241"/>
      <c r="FK3" s="138" t="s">
        <v>5</v>
      </c>
      <c r="FL3" s="139"/>
      <c r="FM3" s="139"/>
      <c r="FN3" s="139"/>
      <c r="FO3" s="139"/>
      <c r="FP3" s="139"/>
      <c r="FQ3" s="139"/>
      <c r="FR3" s="140"/>
      <c r="FS3" s="12"/>
      <c r="FT3" s="240" t="s">
        <v>57</v>
      </c>
      <c r="FU3" s="241"/>
      <c r="FV3" s="138" t="s">
        <v>6</v>
      </c>
      <c r="FW3" s="139"/>
      <c r="FX3" s="139"/>
      <c r="FY3" s="139"/>
      <c r="FZ3" s="139"/>
      <c r="GA3" s="139"/>
      <c r="GB3" s="139"/>
      <c r="GC3" s="140"/>
      <c r="GD3" s="134"/>
      <c r="GE3" s="240" t="s">
        <v>223</v>
      </c>
      <c r="GF3" s="241"/>
      <c r="GG3" s="138" t="s">
        <v>224</v>
      </c>
      <c r="GH3" s="139"/>
      <c r="GI3" s="139"/>
      <c r="GJ3" s="139"/>
      <c r="GK3" s="139"/>
      <c r="GL3" s="141"/>
      <c r="GM3" s="141"/>
      <c r="GN3" s="142"/>
    </row>
    <row r="4" spans="1:196" ht="19" customHeight="1" x14ac:dyDescent="0.4">
      <c r="A4" s="125" t="str">
        <f>Ledenlijst!J2</f>
        <v>Agten Kris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43" t="s">
        <v>50</v>
      </c>
      <c r="V4" s="19"/>
      <c r="W4" s="19"/>
      <c r="X4" s="19"/>
      <c r="Y4" s="19"/>
      <c r="Z4" s="19"/>
      <c r="AA4" s="19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229">
        <v>1</v>
      </c>
      <c r="AR4" s="4"/>
      <c r="AS4" s="4"/>
      <c r="AT4" s="4"/>
      <c r="AU4" s="4"/>
      <c r="AV4" s="4"/>
      <c r="AW4" s="229">
        <v>1</v>
      </c>
      <c r="AX4" s="4"/>
      <c r="AY4" s="4"/>
      <c r="AZ4" s="4"/>
      <c r="BA4" s="19"/>
      <c r="BB4" s="19"/>
      <c r="BC4" s="19"/>
      <c r="BD4" s="19"/>
      <c r="BE4" s="229">
        <v>1</v>
      </c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229">
        <v>1</v>
      </c>
      <c r="BT4" s="4"/>
      <c r="BU4" s="4"/>
      <c r="BV4" s="4"/>
      <c r="BW4" s="4"/>
      <c r="BX4" s="4"/>
      <c r="BY4" s="175" t="s">
        <v>50</v>
      </c>
      <c r="BZ4" s="4"/>
      <c r="CA4" s="4"/>
      <c r="CB4" s="4"/>
      <c r="CC4" s="4"/>
      <c r="CD4" s="4"/>
      <c r="CE4" s="4"/>
      <c r="CF4" s="4"/>
      <c r="CG4" s="229">
        <v>1</v>
      </c>
      <c r="CH4" s="4"/>
      <c r="CI4" s="4"/>
      <c r="CJ4" s="4"/>
      <c r="CK4" s="4"/>
      <c r="CL4" s="4"/>
      <c r="CM4" s="229">
        <v>1</v>
      </c>
      <c r="CN4" s="4"/>
      <c r="CO4" s="4"/>
      <c r="CP4" s="4"/>
      <c r="CQ4" s="4"/>
      <c r="CR4" s="4"/>
      <c r="CS4" s="4"/>
      <c r="CT4" s="4"/>
      <c r="CU4" s="229">
        <v>1</v>
      </c>
      <c r="CV4" s="4"/>
      <c r="CW4" s="4"/>
      <c r="CX4" s="41" t="s">
        <v>19</v>
      </c>
      <c r="CY4" s="4"/>
      <c r="CZ4" s="4"/>
      <c r="DA4" s="4"/>
      <c r="DB4" s="4"/>
      <c r="DC4" s="4"/>
      <c r="DD4" s="4"/>
      <c r="DE4" s="4"/>
      <c r="DF4" s="4"/>
      <c r="DG4" s="4"/>
      <c r="DH4" s="4"/>
      <c r="DI4" s="229">
        <v>1</v>
      </c>
      <c r="DJ4" s="4"/>
      <c r="DK4" s="4"/>
      <c r="DL4" s="4"/>
      <c r="DM4" s="4"/>
      <c r="DN4" s="4"/>
      <c r="DO4" s="4"/>
      <c r="DP4" s="229">
        <v>1</v>
      </c>
      <c r="DQ4" s="4"/>
      <c r="DR4" s="4"/>
      <c r="DS4" s="4"/>
      <c r="DT4" s="4"/>
      <c r="DU4" s="4"/>
      <c r="DV4" s="229">
        <v>1</v>
      </c>
      <c r="DW4" s="4"/>
      <c r="DX4" s="4"/>
      <c r="DY4" s="28"/>
      <c r="DZ4" s="28"/>
      <c r="EA4" s="28"/>
      <c r="EB4" s="28"/>
      <c r="EC4" s="28"/>
      <c r="ED4" s="229">
        <v>1</v>
      </c>
      <c r="EE4" s="28"/>
      <c r="EF4" s="28"/>
      <c r="EG4" s="28"/>
      <c r="EH4" s="28"/>
      <c r="EI4" s="28"/>
      <c r="EJ4" s="28"/>
      <c r="EK4" s="229">
        <v>1</v>
      </c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175">
        <f>COUNTIF(B4:EX4,"T")</f>
        <v>2</v>
      </c>
      <c r="FA4" s="229">
        <v>1</v>
      </c>
      <c r="FB4" s="143" t="s">
        <v>8</v>
      </c>
      <c r="FC4" s="144"/>
      <c r="FD4" s="133"/>
      <c r="FE4" s="132"/>
      <c r="FF4" s="132"/>
      <c r="FG4" s="132"/>
      <c r="FH4" s="132"/>
      <c r="FI4" s="240" t="s">
        <v>9</v>
      </c>
      <c r="FJ4" s="241"/>
      <c r="FK4" s="145" t="s">
        <v>10</v>
      </c>
      <c r="FL4" s="146"/>
      <c r="FM4" s="146"/>
      <c r="FN4" s="146"/>
      <c r="FO4" s="146"/>
      <c r="FP4" s="146"/>
      <c r="FQ4" s="146"/>
      <c r="FR4" s="147"/>
      <c r="FS4" s="133"/>
      <c r="FT4" s="240" t="s">
        <v>11</v>
      </c>
      <c r="FU4" s="241"/>
      <c r="FV4" s="145" t="s">
        <v>12</v>
      </c>
      <c r="FW4" s="146"/>
      <c r="FX4" s="146"/>
      <c r="FY4" s="146"/>
      <c r="FZ4" s="146"/>
      <c r="GA4" s="146"/>
      <c r="GB4" s="146"/>
      <c r="GC4" s="147"/>
      <c r="GD4" s="132"/>
      <c r="GE4" s="238"/>
      <c r="GF4" s="239"/>
      <c r="GG4" s="145"/>
      <c r="GH4" s="146"/>
      <c r="GI4" s="146"/>
      <c r="GJ4" s="146"/>
      <c r="GK4" s="146"/>
      <c r="GL4" s="146"/>
      <c r="GM4" s="146"/>
      <c r="GN4" s="147"/>
    </row>
    <row r="5" spans="1:196" ht="19" customHeight="1" x14ac:dyDescent="0.4">
      <c r="A5" s="125" t="str">
        <f>Ledenlijst!J3</f>
        <v>Breugelmans André</v>
      </c>
      <c r="B5" s="19"/>
      <c r="C5" s="19"/>
      <c r="D5" s="19"/>
      <c r="E5" s="131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 t="s">
        <v>36</v>
      </c>
      <c r="AA5" s="19"/>
      <c r="AB5" s="19"/>
      <c r="AC5" s="19"/>
      <c r="AD5" s="19"/>
      <c r="AE5" s="19"/>
      <c r="AF5" s="19"/>
      <c r="AG5" s="19"/>
      <c r="AH5" s="19"/>
      <c r="AI5" s="19" t="s">
        <v>36</v>
      </c>
      <c r="AJ5" s="19"/>
      <c r="AK5" s="19"/>
      <c r="AL5" s="19"/>
      <c r="AM5" s="19"/>
      <c r="AN5" s="19"/>
      <c r="AO5" s="19"/>
      <c r="AP5" s="19" t="s">
        <v>36</v>
      </c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229">
        <v>3</v>
      </c>
      <c r="BC5" s="19"/>
      <c r="BD5" s="19"/>
      <c r="BE5" s="19"/>
      <c r="BF5" s="19"/>
      <c r="BG5" s="19"/>
      <c r="BH5" s="19"/>
      <c r="BI5" s="4"/>
      <c r="BJ5" s="229">
        <v>3</v>
      </c>
      <c r="BK5" s="19"/>
      <c r="BL5" s="19"/>
      <c r="BM5" s="19"/>
      <c r="BN5" s="19"/>
      <c r="BO5" s="19"/>
      <c r="BP5" s="19"/>
      <c r="BQ5" s="229">
        <v>3</v>
      </c>
      <c r="BR5" s="19"/>
      <c r="BS5" s="19"/>
      <c r="BT5" s="19"/>
      <c r="BU5" s="19"/>
      <c r="BV5" s="41" t="s">
        <v>19</v>
      </c>
      <c r="BW5" s="175" t="s">
        <v>50</v>
      </c>
      <c r="BX5" s="229">
        <v>3</v>
      </c>
      <c r="BY5" s="4"/>
      <c r="BZ5" s="19"/>
      <c r="CA5" s="19"/>
      <c r="CB5" s="19"/>
      <c r="CC5" s="229">
        <v>3</v>
      </c>
      <c r="CD5" s="4"/>
      <c r="CE5" s="19"/>
      <c r="CF5" s="4"/>
      <c r="CG5" s="19"/>
      <c r="CH5" s="19"/>
      <c r="CI5" s="19"/>
      <c r="CJ5" s="19"/>
      <c r="CK5" s="19"/>
      <c r="CL5" s="19"/>
      <c r="CM5" s="229">
        <v>3</v>
      </c>
      <c r="CN5" s="19"/>
      <c r="CO5" s="19"/>
      <c r="CP5" s="19"/>
      <c r="CQ5" s="19"/>
      <c r="CR5" s="229">
        <v>3</v>
      </c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229">
        <v>3</v>
      </c>
      <c r="DH5" s="4"/>
      <c r="DJ5" s="19"/>
      <c r="DK5" s="19"/>
      <c r="DL5" s="19"/>
      <c r="DM5" s="19"/>
      <c r="DN5" s="19"/>
      <c r="DO5" s="229">
        <v>3</v>
      </c>
      <c r="DP5" s="19"/>
      <c r="DQ5" s="19"/>
      <c r="DR5" s="19"/>
      <c r="DS5" s="19"/>
      <c r="DT5" s="19"/>
      <c r="DU5" s="229">
        <v>3</v>
      </c>
      <c r="DV5" s="19"/>
      <c r="DW5" s="30"/>
      <c r="DX5" s="30"/>
      <c r="DY5" s="30"/>
      <c r="DZ5" s="30"/>
      <c r="EA5" s="30"/>
      <c r="EB5" s="229">
        <v>3</v>
      </c>
      <c r="EC5" s="30"/>
      <c r="ED5" s="19"/>
      <c r="EE5" s="30"/>
      <c r="EF5" s="30"/>
      <c r="EG5" s="30"/>
      <c r="EH5" s="30"/>
      <c r="EI5" s="229">
        <v>3</v>
      </c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28"/>
      <c r="EY5" s="7"/>
      <c r="FA5" s="229">
        <v>2</v>
      </c>
      <c r="FB5" s="143" t="s">
        <v>13</v>
      </c>
      <c r="FC5" s="133"/>
      <c r="FD5" s="133"/>
      <c r="FE5" s="132"/>
      <c r="FF5" s="133"/>
      <c r="FG5" s="133"/>
      <c r="FH5" s="132"/>
      <c r="FI5" s="240" t="s">
        <v>14</v>
      </c>
      <c r="FJ5" s="241"/>
      <c r="FK5" s="145" t="s">
        <v>15</v>
      </c>
      <c r="FL5" s="146"/>
      <c r="FM5" s="146"/>
      <c r="FN5" s="146"/>
      <c r="FO5" s="146"/>
      <c r="FP5" s="146"/>
      <c r="FQ5" s="146"/>
      <c r="FR5" s="147"/>
      <c r="FS5" s="133"/>
      <c r="FT5" s="240" t="s">
        <v>16</v>
      </c>
      <c r="FU5" s="241"/>
      <c r="FV5" s="145" t="s">
        <v>17</v>
      </c>
      <c r="FW5" s="146"/>
      <c r="FX5" s="146"/>
      <c r="FY5" s="146"/>
      <c r="FZ5" s="146"/>
      <c r="GA5" s="146"/>
      <c r="GB5" s="146"/>
      <c r="GC5" s="147"/>
      <c r="GD5" s="132"/>
      <c r="GE5" s="238"/>
      <c r="GF5" s="239"/>
      <c r="GG5" s="145"/>
      <c r="GH5" s="146"/>
      <c r="GI5" s="146"/>
      <c r="GJ5" s="146"/>
      <c r="GK5" s="146"/>
      <c r="GL5" s="146"/>
      <c r="GM5" s="146"/>
      <c r="GN5" s="147"/>
    </row>
    <row r="6" spans="1:196" ht="19" customHeight="1" x14ac:dyDescent="0.4">
      <c r="A6" s="125" t="str">
        <f>Ledenlijst!J4</f>
        <v>De Laat Johan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75" t="s">
        <v>50</v>
      </c>
      <c r="CD6" s="41" t="s">
        <v>80</v>
      </c>
      <c r="CE6" s="19"/>
      <c r="CF6" s="4"/>
      <c r="CG6" s="19"/>
      <c r="CH6" s="19"/>
      <c r="CI6" s="19"/>
      <c r="CJ6" s="4"/>
      <c r="CK6" s="19"/>
      <c r="CL6" s="19"/>
      <c r="CM6" s="175" t="s">
        <v>50</v>
      </c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41" t="s">
        <v>19</v>
      </c>
      <c r="CY6" s="19"/>
      <c r="CZ6" s="19"/>
      <c r="DA6" s="19" t="s">
        <v>222</v>
      </c>
      <c r="DB6" s="19"/>
      <c r="DC6" s="19"/>
      <c r="DD6" s="19"/>
      <c r="DE6" s="19"/>
      <c r="DF6" s="4"/>
      <c r="DG6" s="4"/>
      <c r="DH6" s="4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30"/>
      <c r="DX6" s="30"/>
      <c r="DY6" s="30"/>
      <c r="DZ6" s="30"/>
      <c r="EA6" s="30"/>
      <c r="EB6" s="30"/>
      <c r="EC6" s="30"/>
      <c r="ED6" s="19"/>
      <c r="EE6" s="33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28"/>
      <c r="EY6" s="7"/>
      <c r="FA6" s="229">
        <v>3</v>
      </c>
      <c r="FB6" s="143" t="s">
        <v>18</v>
      </c>
      <c r="FC6" s="133"/>
      <c r="FD6" s="133"/>
      <c r="FE6" s="132"/>
      <c r="FF6" s="132"/>
      <c r="FG6" s="133"/>
      <c r="FH6" s="132"/>
      <c r="FI6" s="240" t="s">
        <v>19</v>
      </c>
      <c r="FJ6" s="241"/>
      <c r="FK6" s="145" t="s">
        <v>20</v>
      </c>
      <c r="FL6" s="146"/>
      <c r="FM6" s="146"/>
      <c r="FN6" s="146"/>
      <c r="FO6" s="146"/>
      <c r="FP6" s="146"/>
      <c r="FQ6" s="146"/>
      <c r="FR6" s="147"/>
      <c r="FS6" s="133"/>
      <c r="FT6" s="240" t="s">
        <v>21</v>
      </c>
      <c r="FU6" s="241"/>
      <c r="FV6" s="145" t="s">
        <v>22</v>
      </c>
      <c r="FW6" s="146"/>
      <c r="FX6" s="146"/>
      <c r="FY6" s="146"/>
      <c r="FZ6" s="146"/>
      <c r="GA6" s="146"/>
      <c r="GB6" s="146"/>
      <c r="GC6" s="147"/>
      <c r="GD6" s="132"/>
      <c r="GE6" s="238"/>
      <c r="GF6" s="239"/>
      <c r="GG6" s="145"/>
      <c r="GH6" s="146"/>
      <c r="GI6" s="146"/>
      <c r="GJ6" s="146"/>
      <c r="GK6" s="146"/>
      <c r="GL6" s="146"/>
      <c r="GM6" s="146"/>
      <c r="GN6" s="147"/>
    </row>
    <row r="7" spans="1:196" ht="18.649999999999999" customHeight="1" x14ac:dyDescent="0.4">
      <c r="A7" s="125" t="str">
        <f>Ledenlijst!J5</f>
        <v>Hamblok Henri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43" t="s">
        <v>50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43" t="s">
        <v>50</v>
      </c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229">
        <v>2</v>
      </c>
      <c r="BB7" s="19"/>
      <c r="BC7" s="19"/>
      <c r="BD7" s="19"/>
      <c r="BE7" s="19"/>
      <c r="BF7" s="19"/>
      <c r="BG7" s="19"/>
      <c r="BH7" s="229">
        <v>2</v>
      </c>
      <c r="BI7" s="19"/>
      <c r="BJ7" s="19"/>
      <c r="BK7" s="19"/>
      <c r="BL7" s="229">
        <v>1</v>
      </c>
      <c r="BM7" s="19"/>
      <c r="BN7" s="19"/>
      <c r="BO7" s="229">
        <v>2</v>
      </c>
      <c r="BP7" s="19"/>
      <c r="BQ7" s="19"/>
      <c r="BR7" s="19"/>
      <c r="BS7" s="19"/>
      <c r="BT7" s="19"/>
      <c r="BU7" s="19"/>
      <c r="BV7" s="175" t="s">
        <v>50</v>
      </c>
      <c r="BW7" s="19"/>
      <c r="BX7" s="19"/>
      <c r="BY7" s="229">
        <v>2</v>
      </c>
      <c r="BZ7" s="229">
        <v>1</v>
      </c>
      <c r="CA7" s="19"/>
      <c r="CB7" s="19"/>
      <c r="CC7" s="229">
        <v>2</v>
      </c>
      <c r="CD7" s="4"/>
      <c r="CE7" s="19"/>
      <c r="CF7" s="175" t="s">
        <v>50</v>
      </c>
      <c r="CG7" s="19"/>
      <c r="CH7" s="19"/>
      <c r="CI7" s="19"/>
      <c r="CJ7" s="19"/>
      <c r="CK7" s="229">
        <v>2</v>
      </c>
      <c r="CL7" s="19"/>
      <c r="CM7" s="19"/>
      <c r="CN7" s="19"/>
      <c r="CO7" s="19"/>
      <c r="CP7" s="19"/>
      <c r="CQ7" s="19"/>
      <c r="CR7" s="19"/>
      <c r="CS7" s="19"/>
      <c r="CT7" s="229">
        <v>2</v>
      </c>
      <c r="CU7" s="19"/>
      <c r="CV7" s="19"/>
      <c r="CW7" s="19"/>
      <c r="CX7" s="19"/>
      <c r="CY7" s="19"/>
      <c r="CZ7" s="19" t="s">
        <v>222</v>
      </c>
      <c r="DA7" s="19"/>
      <c r="DB7" s="19"/>
      <c r="DC7" s="19"/>
      <c r="DD7" s="19"/>
      <c r="DE7" s="19"/>
      <c r="DF7" s="4"/>
      <c r="DG7" s="4"/>
      <c r="DH7" s="229">
        <v>2</v>
      </c>
      <c r="DI7" s="229">
        <v>1</v>
      </c>
      <c r="DJ7" s="19"/>
      <c r="DK7" s="19"/>
      <c r="DL7" s="229">
        <v>2</v>
      </c>
      <c r="DM7" s="19"/>
      <c r="DN7" s="229" t="s">
        <v>29</v>
      </c>
      <c r="DO7" s="19"/>
      <c r="DP7" s="19"/>
      <c r="DQ7" s="19"/>
      <c r="DR7" s="19"/>
      <c r="DS7" s="229">
        <v>2</v>
      </c>
      <c r="DT7" s="19"/>
      <c r="DU7" s="19"/>
      <c r="DV7" s="19"/>
      <c r="DW7" s="30"/>
      <c r="DX7" s="30"/>
      <c r="DY7" s="30"/>
      <c r="DZ7" s="30"/>
      <c r="EA7" s="30"/>
      <c r="EB7" s="30"/>
      <c r="EC7" s="229">
        <v>2</v>
      </c>
      <c r="ED7" s="19"/>
      <c r="EE7" s="30"/>
      <c r="EF7" s="30"/>
      <c r="EG7" s="229">
        <v>2</v>
      </c>
      <c r="EH7" s="30"/>
      <c r="EI7" s="30"/>
      <c r="EJ7" s="30"/>
      <c r="EK7" s="30"/>
      <c r="EL7" s="30"/>
      <c r="EM7" s="30"/>
      <c r="EN7" s="30"/>
      <c r="EO7" s="30"/>
      <c r="EP7" s="34"/>
      <c r="EQ7" s="30"/>
      <c r="ER7" s="30"/>
      <c r="ES7" s="30"/>
      <c r="ET7" s="30"/>
      <c r="EU7" s="30"/>
      <c r="EV7" s="30"/>
      <c r="EW7" s="30"/>
      <c r="EX7" s="29"/>
      <c r="EY7" s="7"/>
      <c r="FA7" s="229">
        <v>4</v>
      </c>
      <c r="FB7" s="143" t="s">
        <v>23</v>
      </c>
      <c r="FC7" s="133"/>
      <c r="FD7" s="133"/>
      <c r="FE7" s="132"/>
      <c r="FF7" s="133"/>
      <c r="FG7" s="133"/>
      <c r="FH7" s="132"/>
      <c r="FI7" s="240" t="s">
        <v>24</v>
      </c>
      <c r="FJ7" s="241"/>
      <c r="FK7" s="145" t="s">
        <v>25</v>
      </c>
      <c r="FL7" s="146"/>
      <c r="FM7" s="146"/>
      <c r="FN7" s="146"/>
      <c r="FO7" s="146"/>
      <c r="FP7" s="146"/>
      <c r="FQ7" s="146"/>
      <c r="FR7" s="147"/>
      <c r="FS7" s="133"/>
      <c r="FT7" s="240" t="s">
        <v>26</v>
      </c>
      <c r="FU7" s="241"/>
      <c r="FV7" s="145" t="s">
        <v>27</v>
      </c>
      <c r="FW7" s="146"/>
      <c r="FX7" s="146"/>
      <c r="FY7" s="146"/>
      <c r="FZ7" s="146"/>
      <c r="GA7" s="146"/>
      <c r="GB7" s="146"/>
      <c r="GC7" s="147"/>
      <c r="GD7" s="132"/>
      <c r="GE7" s="238"/>
      <c r="GF7" s="239"/>
      <c r="GG7" s="145"/>
      <c r="GH7" s="146"/>
      <c r="GI7" s="146"/>
      <c r="GJ7" s="146"/>
      <c r="GK7" s="146"/>
      <c r="GL7" s="146"/>
      <c r="GM7" s="146"/>
      <c r="GN7" s="147"/>
    </row>
    <row r="8" spans="1:196" ht="19" customHeight="1" x14ac:dyDescent="0.4">
      <c r="A8" s="125" t="str">
        <f>Ledenlijst!J6</f>
        <v>Kayar Mehmet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43" t="s">
        <v>50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43" t="s">
        <v>50</v>
      </c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43" t="s">
        <v>50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229">
        <v>3</v>
      </c>
      <c r="BC8" s="19"/>
      <c r="BD8" s="229" t="s">
        <v>29</v>
      </c>
      <c r="BE8" s="19"/>
      <c r="BF8" s="19"/>
      <c r="BG8" s="19"/>
      <c r="BH8" s="229">
        <v>2</v>
      </c>
      <c r="BI8" s="19"/>
      <c r="BJ8" s="19"/>
      <c r="BK8" s="19"/>
      <c r="BL8" s="19"/>
      <c r="BM8" s="19"/>
      <c r="BN8" s="19"/>
      <c r="BO8" s="19"/>
      <c r="BP8" s="19"/>
      <c r="BQ8" s="229" t="s">
        <v>37</v>
      </c>
      <c r="BR8" s="229" t="s">
        <v>29</v>
      </c>
      <c r="BS8" s="19"/>
      <c r="BT8" s="19"/>
      <c r="BU8" s="19"/>
      <c r="BV8" s="175" t="s">
        <v>50</v>
      </c>
      <c r="BW8" s="19"/>
      <c r="BX8" s="19"/>
      <c r="BY8" s="229" t="s">
        <v>29</v>
      </c>
      <c r="BZ8" s="19"/>
      <c r="CA8" s="19"/>
      <c r="CB8" s="19"/>
      <c r="CC8" s="229">
        <v>2</v>
      </c>
      <c r="CD8" s="4"/>
      <c r="CF8" s="4"/>
      <c r="CG8" s="19"/>
      <c r="CH8" s="19"/>
      <c r="CI8" s="19"/>
      <c r="CJ8" s="229" t="s">
        <v>37</v>
      </c>
      <c r="CK8" s="229">
        <v>2</v>
      </c>
      <c r="CL8" s="229">
        <v>3</v>
      </c>
      <c r="CM8" s="175" t="s">
        <v>50</v>
      </c>
      <c r="CN8" s="19"/>
      <c r="CO8" s="19"/>
      <c r="CP8" s="19"/>
      <c r="CQ8" s="19"/>
      <c r="CR8" s="229">
        <v>3</v>
      </c>
      <c r="CS8" s="19"/>
      <c r="CT8" s="229">
        <v>2</v>
      </c>
      <c r="CU8" s="19"/>
      <c r="CV8" s="19"/>
      <c r="CW8" s="19"/>
      <c r="CX8" s="41" t="s">
        <v>19</v>
      </c>
      <c r="CY8" s="19"/>
      <c r="CZ8" s="19"/>
      <c r="DA8" s="19"/>
      <c r="DB8" s="19"/>
      <c r="DC8" s="19"/>
      <c r="DD8" s="19"/>
      <c r="DE8" s="19"/>
      <c r="DF8" s="4"/>
      <c r="DG8" s="4"/>
      <c r="DH8" s="4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229" t="s">
        <v>29</v>
      </c>
      <c r="DT8" s="19"/>
      <c r="DU8" s="19"/>
      <c r="DV8" s="19"/>
      <c r="DW8" s="30"/>
      <c r="DX8" s="30"/>
      <c r="DY8" s="30"/>
      <c r="DZ8" s="30"/>
      <c r="EA8" s="30"/>
      <c r="EB8" s="30"/>
      <c r="EC8" s="229">
        <v>2</v>
      </c>
      <c r="ED8" s="19"/>
      <c r="EE8" s="30"/>
      <c r="EF8" s="30"/>
      <c r="EG8" s="229" t="s">
        <v>29</v>
      </c>
      <c r="EH8" s="30"/>
      <c r="EI8" s="30"/>
      <c r="EJ8" s="30"/>
      <c r="EK8" s="30"/>
      <c r="EL8" s="30"/>
      <c r="EM8" s="30"/>
      <c r="EN8" s="30"/>
      <c r="EO8" s="30"/>
      <c r="EP8" s="32"/>
      <c r="EQ8" s="30"/>
      <c r="ER8" s="30"/>
      <c r="ES8" s="31"/>
      <c r="ET8" s="30"/>
      <c r="EU8" s="30"/>
      <c r="EV8" s="30"/>
      <c r="EW8" s="30"/>
      <c r="EX8" s="28"/>
      <c r="EY8" s="7"/>
      <c r="FA8" s="229" t="s">
        <v>29</v>
      </c>
      <c r="FB8" s="143" t="s">
        <v>30</v>
      </c>
      <c r="FC8" s="133"/>
      <c r="FD8" s="133"/>
      <c r="FE8" s="132"/>
      <c r="FF8" s="133"/>
      <c r="FG8" s="144"/>
      <c r="FH8" s="132"/>
      <c r="FI8" s="240" t="s">
        <v>31</v>
      </c>
      <c r="FJ8" s="241"/>
      <c r="FK8" s="145" t="s">
        <v>32</v>
      </c>
      <c r="FL8" s="146"/>
      <c r="FM8" s="146"/>
      <c r="FN8" s="146"/>
      <c r="FO8" s="146"/>
      <c r="FP8" s="146"/>
      <c r="FQ8" s="146"/>
      <c r="FR8" s="147"/>
      <c r="FS8" s="133"/>
      <c r="FT8" s="240" t="s">
        <v>33</v>
      </c>
      <c r="FU8" s="241"/>
      <c r="FV8" s="145" t="s">
        <v>34</v>
      </c>
      <c r="FW8" s="146"/>
      <c r="FX8" s="146"/>
      <c r="FY8" s="146"/>
      <c r="FZ8" s="146"/>
      <c r="GA8" s="146"/>
      <c r="GB8" s="146"/>
      <c r="GC8" s="147"/>
      <c r="GD8" s="132"/>
      <c r="GE8" s="238"/>
      <c r="GF8" s="239"/>
      <c r="GG8" s="145"/>
      <c r="GH8" s="146"/>
      <c r="GI8" s="146"/>
      <c r="GJ8" s="146"/>
      <c r="GK8" s="146"/>
      <c r="GL8" s="146"/>
      <c r="GM8" s="146"/>
      <c r="GN8" s="147"/>
    </row>
    <row r="9" spans="1:196" ht="19" customHeight="1" x14ac:dyDescent="0.4">
      <c r="A9" s="125" t="str">
        <f>Ledenlijst!J7</f>
        <v>Kemps Freddy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 t="s">
        <v>36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 t="s">
        <v>36</v>
      </c>
      <c r="AC9" s="19" t="s">
        <v>36</v>
      </c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29">
        <v>1</v>
      </c>
      <c r="AR9" s="19"/>
      <c r="AS9" s="19"/>
      <c r="AT9" s="19"/>
      <c r="AU9" s="19"/>
      <c r="AV9" s="19"/>
      <c r="AW9" s="229">
        <v>1</v>
      </c>
      <c r="AX9" s="19"/>
      <c r="AY9" s="19"/>
      <c r="AZ9" s="19"/>
      <c r="BA9" s="19"/>
      <c r="BB9" s="19"/>
      <c r="BC9" s="19"/>
      <c r="BD9" s="19"/>
      <c r="BE9" s="229">
        <v>1</v>
      </c>
      <c r="BF9" s="19"/>
      <c r="BG9" s="19"/>
      <c r="BH9" s="19"/>
      <c r="BI9" s="19"/>
      <c r="BJ9" s="19"/>
      <c r="BK9" s="19"/>
      <c r="BL9" s="229">
        <v>1</v>
      </c>
      <c r="BM9" s="19"/>
      <c r="BN9" s="19"/>
      <c r="BO9" s="19"/>
      <c r="BP9" s="19"/>
      <c r="BQ9" s="19"/>
      <c r="BR9" s="19"/>
      <c r="BS9" s="229">
        <v>1</v>
      </c>
      <c r="BT9" s="19"/>
      <c r="BU9" s="19"/>
      <c r="BV9" s="175" t="s">
        <v>50</v>
      </c>
      <c r="BW9" s="19"/>
      <c r="BX9" s="19"/>
      <c r="BY9" s="19"/>
      <c r="BZ9" s="229">
        <v>1</v>
      </c>
      <c r="CA9" s="19"/>
      <c r="CB9" s="19"/>
      <c r="CC9" s="19"/>
      <c r="CD9" s="41" t="s">
        <v>80</v>
      </c>
      <c r="CE9" s="19"/>
      <c r="CF9" s="19"/>
      <c r="CG9" s="229">
        <v>1</v>
      </c>
      <c r="CH9" s="19"/>
      <c r="CI9" s="19"/>
      <c r="CJ9" s="4"/>
      <c r="CK9" s="19"/>
      <c r="CL9" s="19"/>
      <c r="CM9" s="229">
        <v>1</v>
      </c>
      <c r="CN9" s="19"/>
      <c r="CO9" s="19"/>
      <c r="CP9" s="19"/>
      <c r="CQ9" s="19"/>
      <c r="CR9" s="19"/>
      <c r="CS9" s="19"/>
      <c r="CT9" s="19"/>
      <c r="CU9" s="229">
        <v>1</v>
      </c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4"/>
      <c r="DG9" s="4"/>
      <c r="DH9" s="4"/>
      <c r="DI9" s="229">
        <v>1</v>
      </c>
      <c r="DJ9" s="19"/>
      <c r="DK9" s="19"/>
      <c r="DL9" s="19"/>
      <c r="DM9" s="19"/>
      <c r="DN9" s="19"/>
      <c r="DO9" s="19"/>
      <c r="DP9" s="229">
        <v>1</v>
      </c>
      <c r="DQ9" s="19"/>
      <c r="DR9" s="19"/>
      <c r="DS9" s="19"/>
      <c r="DT9" s="19"/>
      <c r="DU9" s="19"/>
      <c r="DV9" s="229">
        <v>1</v>
      </c>
      <c r="DW9" s="30"/>
      <c r="DX9" s="30"/>
      <c r="DY9" s="30"/>
      <c r="DZ9" s="30"/>
      <c r="EA9" s="30"/>
      <c r="EB9" s="30"/>
      <c r="EC9" s="30"/>
      <c r="ED9" s="229">
        <v>1</v>
      </c>
      <c r="EE9" s="30"/>
      <c r="EF9" s="30"/>
      <c r="EG9" s="30"/>
      <c r="EH9" s="30"/>
      <c r="EI9" s="30"/>
      <c r="EJ9" s="30"/>
      <c r="EK9" s="229">
        <v>1</v>
      </c>
      <c r="EM9" s="30"/>
      <c r="EN9" s="30"/>
      <c r="EO9" s="30"/>
      <c r="EP9" s="33"/>
      <c r="EQ9" s="30"/>
      <c r="ER9" s="30"/>
      <c r="ES9" s="30"/>
      <c r="ET9" s="30"/>
      <c r="EU9" s="30"/>
      <c r="EV9" s="30"/>
      <c r="EW9" s="30"/>
      <c r="EX9" s="28"/>
      <c r="EY9" s="7"/>
      <c r="FA9" s="229" t="s">
        <v>37</v>
      </c>
      <c r="FB9" s="143" t="s">
        <v>38</v>
      </c>
      <c r="FC9" s="133"/>
      <c r="FD9" s="133"/>
      <c r="FE9" s="132"/>
      <c r="FF9" s="144"/>
      <c r="FG9" s="144"/>
      <c r="FH9" s="132"/>
      <c r="FI9" s="240" t="s">
        <v>39</v>
      </c>
      <c r="FJ9" s="241"/>
      <c r="FK9" s="145" t="s">
        <v>40</v>
      </c>
      <c r="FL9" s="146"/>
      <c r="FM9" s="146"/>
      <c r="FN9" s="146"/>
      <c r="FO9" s="146"/>
      <c r="FP9" s="146"/>
      <c r="FQ9" s="146"/>
      <c r="FR9" s="147"/>
      <c r="FS9" s="133"/>
      <c r="FT9" s="240" t="s">
        <v>41</v>
      </c>
      <c r="FU9" s="241"/>
      <c r="FV9" s="145" t="s">
        <v>42</v>
      </c>
      <c r="FW9" s="146"/>
      <c r="FX9" s="146"/>
      <c r="FY9" s="146"/>
      <c r="FZ9" s="146"/>
      <c r="GA9" s="146"/>
      <c r="GB9" s="146"/>
      <c r="GC9" s="147"/>
      <c r="GD9" s="132"/>
      <c r="GE9" s="238"/>
      <c r="GF9" s="239"/>
      <c r="GG9" s="145"/>
      <c r="GH9" s="146"/>
      <c r="GI9" s="146"/>
      <c r="GJ9" s="146"/>
      <c r="GK9" s="146"/>
      <c r="GL9" s="146"/>
      <c r="GM9" s="146"/>
      <c r="GN9" s="147"/>
    </row>
    <row r="10" spans="1:196" ht="19" customHeight="1" x14ac:dyDescent="0.4">
      <c r="A10" s="125" t="str">
        <f>Ledenlijst!J8</f>
        <v>Kuyken Leo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43" t="s">
        <v>50</v>
      </c>
      <c r="T10" s="19"/>
      <c r="U10" s="19"/>
      <c r="V10" s="43" t="s">
        <v>50</v>
      </c>
      <c r="W10" s="19"/>
      <c r="X10" s="19"/>
      <c r="Y10" s="19"/>
      <c r="Z10" s="19" t="s">
        <v>36</v>
      </c>
      <c r="AA10" s="19"/>
      <c r="AB10" s="19"/>
      <c r="AC10" s="43" t="s">
        <v>50</v>
      </c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 t="s">
        <v>36</v>
      </c>
      <c r="AO10" s="19"/>
      <c r="AP10" s="19" t="s">
        <v>36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229">
        <v>2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229" t="s">
        <v>29</v>
      </c>
      <c r="BM10" s="19"/>
      <c r="BN10" s="19"/>
      <c r="BO10" s="229">
        <v>2</v>
      </c>
      <c r="BP10" s="19"/>
      <c r="BQ10" s="19"/>
      <c r="BR10" s="229">
        <v>3</v>
      </c>
      <c r="BS10" s="19"/>
      <c r="BT10" s="19"/>
      <c r="BU10" s="19"/>
      <c r="BV10" s="175" t="s">
        <v>50</v>
      </c>
      <c r="BW10" s="4"/>
      <c r="BX10" s="19"/>
      <c r="BY10" s="175" t="s">
        <v>50</v>
      </c>
      <c r="BZ10" s="19"/>
      <c r="CA10" s="19"/>
      <c r="CB10" s="19"/>
      <c r="CC10" s="229">
        <v>3</v>
      </c>
      <c r="CD10" s="175" t="s">
        <v>50</v>
      </c>
      <c r="CE10" s="19"/>
      <c r="CF10" s="19"/>
      <c r="CG10" s="19"/>
      <c r="CH10" s="19"/>
      <c r="CI10" s="19"/>
      <c r="CJ10" s="19"/>
      <c r="CK10" s="175" t="s">
        <v>50</v>
      </c>
      <c r="CL10" s="19"/>
      <c r="CM10" s="229" t="s">
        <v>29</v>
      </c>
      <c r="CN10" s="19"/>
      <c r="CO10" s="19"/>
      <c r="CP10" s="19"/>
      <c r="CQ10" s="175" t="s">
        <v>50</v>
      </c>
      <c r="CR10" s="41" t="s">
        <v>4</v>
      </c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4"/>
      <c r="DG10" s="41" t="s">
        <v>490</v>
      </c>
      <c r="DH10" s="229">
        <v>2</v>
      </c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229">
        <v>2</v>
      </c>
      <c r="DT10" s="19"/>
      <c r="DU10" s="19"/>
      <c r="DV10" s="19"/>
      <c r="DW10" s="30"/>
      <c r="DX10" s="30"/>
      <c r="DY10" s="30"/>
      <c r="DZ10" s="30"/>
      <c r="EA10" s="30"/>
      <c r="EB10" s="30"/>
      <c r="EC10" s="229" t="s">
        <v>29</v>
      </c>
      <c r="ED10" s="19"/>
      <c r="EE10" s="30"/>
      <c r="EF10" s="30"/>
      <c r="EG10" s="229">
        <v>2</v>
      </c>
      <c r="EH10" s="30"/>
      <c r="EI10" s="30"/>
      <c r="EJ10" s="30"/>
      <c r="EK10" s="30"/>
      <c r="EL10" s="30"/>
      <c r="EM10" s="30"/>
      <c r="EN10" s="30"/>
      <c r="EO10" s="30"/>
      <c r="EP10" s="31"/>
      <c r="EQ10" s="30"/>
      <c r="ER10" s="30"/>
      <c r="ES10" s="30"/>
      <c r="ET10" s="30"/>
      <c r="EU10" s="30"/>
      <c r="EV10" s="30"/>
      <c r="EW10" s="30"/>
      <c r="EX10" s="28"/>
      <c r="EY10" s="7"/>
      <c r="FA10" s="42" t="s">
        <v>36</v>
      </c>
      <c r="FB10" s="148" t="s">
        <v>44</v>
      </c>
      <c r="FC10" s="133"/>
      <c r="FD10" s="133"/>
      <c r="FE10" s="132"/>
      <c r="FF10" s="132"/>
      <c r="FG10" s="144"/>
      <c r="FH10" s="132"/>
      <c r="FI10" s="240" t="s">
        <v>45</v>
      </c>
      <c r="FJ10" s="241"/>
      <c r="FK10" s="145" t="s">
        <v>46</v>
      </c>
      <c r="FL10" s="146"/>
      <c r="FM10" s="146"/>
      <c r="FN10" s="146"/>
      <c r="FO10" s="146"/>
      <c r="FP10" s="146"/>
      <c r="FQ10" s="146"/>
      <c r="FR10" s="147"/>
      <c r="FS10" s="133"/>
      <c r="FT10" s="240" t="s">
        <v>47</v>
      </c>
      <c r="FU10" s="241"/>
      <c r="FV10" s="145" t="s">
        <v>48</v>
      </c>
      <c r="FW10" s="146"/>
      <c r="FX10" s="146"/>
      <c r="FY10" s="146"/>
      <c r="FZ10" s="146"/>
      <c r="GA10" s="146"/>
      <c r="GB10" s="146"/>
      <c r="GC10" s="147"/>
      <c r="GD10" s="132"/>
      <c r="GE10" s="238"/>
      <c r="GF10" s="239"/>
      <c r="GG10" s="145"/>
      <c r="GH10" s="146"/>
      <c r="GI10" s="146"/>
      <c r="GJ10" s="146"/>
      <c r="GK10" s="146"/>
      <c r="GL10" s="146"/>
      <c r="GM10" s="146"/>
      <c r="GN10" s="147"/>
    </row>
    <row r="11" spans="1:196" ht="19" customHeight="1" x14ac:dyDescent="0.4">
      <c r="A11" s="125" t="str">
        <f>Ledenlijst!J9</f>
        <v>Leuse Dieter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229">
        <v>3</v>
      </c>
      <c r="BC11" s="19"/>
      <c r="BD11" s="19"/>
      <c r="BE11" s="19"/>
      <c r="BF11" s="19"/>
      <c r="BG11" s="19"/>
      <c r="BH11" s="19"/>
      <c r="BI11" s="4"/>
      <c r="BJ11" s="229">
        <v>3</v>
      </c>
      <c r="BK11" s="19"/>
      <c r="BL11" s="19"/>
      <c r="BM11" s="19"/>
      <c r="BN11" s="19"/>
      <c r="BO11" s="19"/>
      <c r="BP11" s="19"/>
      <c r="BQ11" s="229">
        <v>3</v>
      </c>
      <c r="BR11" s="19"/>
      <c r="BS11" s="19"/>
      <c r="BT11" s="19"/>
      <c r="BU11" s="19"/>
      <c r="BV11" s="19"/>
      <c r="BW11" s="175" t="s">
        <v>50</v>
      </c>
      <c r="BX11" s="229">
        <v>3</v>
      </c>
      <c r="BY11" s="4"/>
      <c r="BZ11" s="19"/>
      <c r="CA11" s="19"/>
      <c r="CB11" s="19"/>
      <c r="CC11" s="4"/>
      <c r="CD11" s="4"/>
      <c r="CE11" s="19"/>
      <c r="CF11" s="19"/>
      <c r="CG11" s="19"/>
      <c r="CH11" s="19"/>
      <c r="CI11" s="19"/>
      <c r="CJ11" s="19"/>
      <c r="CK11" s="19"/>
      <c r="CL11" s="19"/>
      <c r="CM11" s="229">
        <v>3</v>
      </c>
      <c r="CN11" s="19"/>
      <c r="CO11" s="19"/>
      <c r="CP11" s="19"/>
      <c r="CQ11" s="19"/>
      <c r="CR11" s="229">
        <v>3</v>
      </c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229">
        <v>3</v>
      </c>
      <c r="DH11" s="4"/>
      <c r="DI11" s="229">
        <v>1</v>
      </c>
      <c r="DJ11" s="19"/>
      <c r="DK11" s="19"/>
      <c r="DL11" s="19"/>
      <c r="DM11" s="19"/>
      <c r="DN11" s="19"/>
      <c r="DO11" s="229">
        <v>3</v>
      </c>
      <c r="DP11" s="229">
        <v>1</v>
      </c>
      <c r="DQ11" s="19"/>
      <c r="DR11" s="19"/>
      <c r="DS11" s="19"/>
      <c r="DT11" s="19"/>
      <c r="DU11" s="229">
        <v>3</v>
      </c>
      <c r="DV11" s="19"/>
      <c r="DW11" s="30"/>
      <c r="DX11" s="30"/>
      <c r="DY11" s="30"/>
      <c r="DZ11" s="30"/>
      <c r="EA11" s="30"/>
      <c r="EB11" s="229">
        <v>3</v>
      </c>
      <c r="EC11" s="30"/>
      <c r="ED11" s="19"/>
      <c r="EE11" s="30"/>
      <c r="EF11" s="30"/>
      <c r="EG11" s="30"/>
      <c r="EH11" s="30"/>
      <c r="EI11" s="229">
        <v>3</v>
      </c>
      <c r="EJ11" s="30"/>
      <c r="EK11" s="30"/>
      <c r="EM11" s="30"/>
      <c r="EN11" s="30"/>
      <c r="EO11" s="30"/>
      <c r="EP11" s="32"/>
      <c r="EQ11" s="31"/>
      <c r="ER11" s="30"/>
      <c r="ES11" s="30"/>
      <c r="ET11" s="30"/>
      <c r="EU11" s="30"/>
      <c r="EV11" s="30"/>
      <c r="EW11" s="30"/>
      <c r="EX11" s="28"/>
      <c r="EY11" s="7"/>
      <c r="FA11" s="41" t="s">
        <v>51</v>
      </c>
      <c r="FB11" s="148" t="s">
        <v>52</v>
      </c>
      <c r="FC11" s="144"/>
      <c r="FD11" s="133"/>
      <c r="FE11" s="132"/>
      <c r="FF11" s="132"/>
      <c r="FG11" s="144"/>
      <c r="FH11" s="132"/>
      <c r="FI11" s="240" t="s">
        <v>59</v>
      </c>
      <c r="FJ11" s="241"/>
      <c r="FK11" s="145" t="s">
        <v>60</v>
      </c>
      <c r="FL11" s="146"/>
      <c r="FM11" s="146"/>
      <c r="FN11" s="146"/>
      <c r="FO11" s="146"/>
      <c r="FP11" s="146"/>
      <c r="FQ11" s="146"/>
      <c r="FR11" s="147"/>
      <c r="FS11" s="133"/>
      <c r="FT11" s="240" t="s">
        <v>55</v>
      </c>
      <c r="FU11" s="241"/>
      <c r="FV11" s="145" t="s">
        <v>56</v>
      </c>
      <c r="FW11" s="146"/>
      <c r="FX11" s="146"/>
      <c r="FY11" s="146"/>
      <c r="FZ11" s="146"/>
      <c r="GA11" s="146"/>
      <c r="GB11" s="146"/>
      <c r="GC11" s="147"/>
      <c r="GD11" s="132"/>
      <c r="GE11" s="238"/>
      <c r="GF11" s="239"/>
      <c r="GG11" s="145"/>
      <c r="GH11" s="146"/>
      <c r="GI11" s="146"/>
      <c r="GJ11" s="146"/>
      <c r="GK11" s="146"/>
      <c r="GL11" s="146"/>
      <c r="GM11" s="146"/>
      <c r="GN11" s="147"/>
    </row>
    <row r="12" spans="1:196" ht="19" customHeight="1" x14ac:dyDescent="0.4">
      <c r="A12" s="125" t="str">
        <f>Ledenlijst!J10</f>
        <v>Lodewijks Ferdinand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 t="s">
        <v>36</v>
      </c>
      <c r="T12" s="19"/>
      <c r="U12" s="19" t="s">
        <v>36</v>
      </c>
      <c r="V12" s="19"/>
      <c r="W12" s="19"/>
      <c r="X12" s="19"/>
      <c r="Y12" s="19"/>
      <c r="Z12" s="19"/>
      <c r="AA12" s="19"/>
      <c r="AB12" s="19" t="s">
        <v>36</v>
      </c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43" t="s">
        <v>50</v>
      </c>
      <c r="AO12" s="19"/>
      <c r="AP12" s="19"/>
      <c r="AQ12" s="229">
        <v>1</v>
      </c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229" t="s">
        <v>37</v>
      </c>
      <c r="BD12" s="229">
        <v>1</v>
      </c>
      <c r="BE12" s="19"/>
      <c r="BF12" s="19"/>
      <c r="BG12" s="19"/>
      <c r="BH12" s="19"/>
      <c r="BI12" s="19"/>
      <c r="BJ12" s="19"/>
      <c r="BK12" s="19"/>
      <c r="BL12" s="229">
        <v>1</v>
      </c>
      <c r="BM12" s="19"/>
      <c r="BN12" s="19"/>
      <c r="BO12" s="19"/>
      <c r="BP12" s="19"/>
      <c r="BQ12" s="19"/>
      <c r="BR12" s="19"/>
      <c r="BS12" s="229">
        <v>1</v>
      </c>
      <c r="BT12" s="19"/>
      <c r="BU12" s="19"/>
      <c r="BV12" s="19"/>
      <c r="BW12" s="175" t="s">
        <v>50</v>
      </c>
      <c r="BX12" s="19"/>
      <c r="BY12" s="229" t="s">
        <v>37</v>
      </c>
      <c r="BZ12" s="229">
        <v>1</v>
      </c>
      <c r="CA12" s="19"/>
      <c r="CB12" s="19"/>
      <c r="CC12" s="41" t="s">
        <v>55</v>
      </c>
      <c r="CD12" s="4"/>
      <c r="CE12" s="229" t="s">
        <v>37</v>
      </c>
      <c r="CF12" s="19"/>
      <c r="CG12" s="229">
        <v>1</v>
      </c>
      <c r="CH12" s="19"/>
      <c r="CI12" s="19"/>
      <c r="CJ12" s="19"/>
      <c r="CK12" s="19"/>
      <c r="CL12" s="19"/>
      <c r="CM12" s="229" t="s">
        <v>29</v>
      </c>
      <c r="CN12" s="19"/>
      <c r="CO12" s="19"/>
      <c r="CP12" s="19"/>
      <c r="CQ12" s="175" t="s">
        <v>50</v>
      </c>
      <c r="CR12" s="19"/>
      <c r="CS12" s="229" t="s">
        <v>37</v>
      </c>
      <c r="CT12" s="19"/>
      <c r="CU12" s="229">
        <v>1</v>
      </c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4"/>
      <c r="DG12" s="4"/>
      <c r="DH12" s="4"/>
      <c r="DI12" s="229">
        <v>1</v>
      </c>
      <c r="DJ12" s="19"/>
      <c r="DK12" s="19"/>
      <c r="DL12" s="19"/>
      <c r="DM12" s="19"/>
      <c r="DN12" s="19"/>
      <c r="DO12" s="19"/>
      <c r="DP12" s="229">
        <v>1</v>
      </c>
      <c r="DQ12" s="19"/>
      <c r="DR12" s="19"/>
      <c r="DS12" s="19"/>
      <c r="DT12" s="19"/>
      <c r="DU12" s="229" t="s">
        <v>37</v>
      </c>
      <c r="DV12" s="19"/>
      <c r="DW12" s="229">
        <v>1</v>
      </c>
      <c r="DX12" s="19"/>
      <c r="DY12" s="28"/>
      <c r="DZ12" s="28"/>
      <c r="EA12" s="28"/>
      <c r="EB12" s="28"/>
      <c r="EC12" s="28"/>
      <c r="ED12" s="229">
        <v>1</v>
      </c>
      <c r="EE12" s="28"/>
      <c r="EF12" s="28"/>
      <c r="EG12" s="28"/>
      <c r="EH12" s="28"/>
      <c r="EI12" s="28"/>
      <c r="EJ12" s="28"/>
      <c r="EK12" s="229">
        <v>1</v>
      </c>
      <c r="EL12" s="28"/>
      <c r="EM12" s="28"/>
      <c r="EN12" s="28"/>
      <c r="EO12" s="28"/>
      <c r="EP12" s="28"/>
      <c r="EQ12" s="31"/>
      <c r="ER12" s="28"/>
      <c r="ES12" s="28"/>
      <c r="ET12" s="28"/>
      <c r="EU12" s="28"/>
      <c r="EV12" s="28"/>
      <c r="EW12" s="30"/>
      <c r="EX12" s="28"/>
      <c r="EY12" s="7"/>
      <c r="FA12" s="43" t="s">
        <v>50</v>
      </c>
      <c r="FB12" s="143" t="s">
        <v>58</v>
      </c>
      <c r="FC12" s="133"/>
      <c r="FD12" s="133"/>
      <c r="FE12" s="132"/>
      <c r="FF12" s="144"/>
      <c r="FG12" s="132"/>
      <c r="FH12" s="132"/>
      <c r="FI12" s="240" t="s">
        <v>66</v>
      </c>
      <c r="FJ12" s="241"/>
      <c r="FK12" s="145" t="s">
        <v>67</v>
      </c>
      <c r="FL12" s="146"/>
      <c r="FM12" s="146"/>
      <c r="FN12" s="146"/>
      <c r="FO12" s="146"/>
      <c r="FP12" s="146"/>
      <c r="FQ12" s="146"/>
      <c r="FR12" s="147"/>
      <c r="FS12" s="133"/>
      <c r="FT12" s="240" t="s">
        <v>61</v>
      </c>
      <c r="FU12" s="241"/>
      <c r="FV12" s="145" t="s">
        <v>62</v>
      </c>
      <c r="FW12" s="146"/>
      <c r="FX12" s="146"/>
      <c r="FY12" s="146"/>
      <c r="FZ12" s="146"/>
      <c r="GA12" s="146"/>
      <c r="GB12" s="146"/>
      <c r="GC12" s="147"/>
      <c r="GD12" s="132"/>
      <c r="GE12" s="238"/>
      <c r="GF12" s="239"/>
      <c r="GG12" s="145"/>
      <c r="GH12" s="146"/>
      <c r="GI12" s="146"/>
      <c r="GJ12" s="146"/>
      <c r="GK12" s="146"/>
      <c r="GL12" s="146"/>
      <c r="GM12" s="146"/>
      <c r="GN12" s="147"/>
    </row>
    <row r="13" spans="1:196" ht="19" customHeight="1" x14ac:dyDescent="0.4">
      <c r="A13" s="125" t="str">
        <f>Ledenlijst!J11</f>
        <v>Loots Ludo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 t="s">
        <v>36</v>
      </c>
      <c r="M13" s="19"/>
      <c r="N13" s="19"/>
      <c r="O13" s="19"/>
      <c r="P13" s="19"/>
      <c r="Q13" s="19"/>
      <c r="R13" s="19" t="s">
        <v>36</v>
      </c>
      <c r="S13" s="19"/>
      <c r="T13" s="19"/>
      <c r="U13" s="43" t="s">
        <v>50</v>
      </c>
      <c r="V13" s="19"/>
      <c r="W13" s="19"/>
      <c r="X13" s="19"/>
      <c r="Y13" s="19"/>
      <c r="Z13" s="19"/>
      <c r="AA13" s="19"/>
      <c r="AB13" s="19"/>
      <c r="AC13" s="19" t="s">
        <v>36</v>
      </c>
      <c r="AD13" s="19"/>
      <c r="AE13" s="19"/>
      <c r="AF13" s="43" t="s">
        <v>50</v>
      </c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29">
        <v>1</v>
      </c>
      <c r="AR13" s="19"/>
      <c r="AS13" s="19"/>
      <c r="AT13" s="19"/>
      <c r="AU13" s="19"/>
      <c r="AV13" s="19"/>
      <c r="AW13" s="19"/>
      <c r="AX13" s="229">
        <v>1</v>
      </c>
      <c r="AY13" s="19"/>
      <c r="AZ13" s="19"/>
      <c r="BA13" s="19"/>
      <c r="BB13" s="19"/>
      <c r="BC13" s="19"/>
      <c r="BD13" s="229">
        <v>1</v>
      </c>
      <c r="BE13" s="19"/>
      <c r="BF13" s="19"/>
      <c r="BG13" s="19"/>
      <c r="BH13" s="19"/>
      <c r="BI13" s="19"/>
      <c r="BJ13" s="19"/>
      <c r="BK13" s="19"/>
      <c r="BL13" s="229">
        <v>1</v>
      </c>
      <c r="BM13" s="19"/>
      <c r="BN13" s="19"/>
      <c r="BO13" s="19"/>
      <c r="BP13" s="19"/>
      <c r="BQ13" s="229" t="s">
        <v>37</v>
      </c>
      <c r="BR13" s="19"/>
      <c r="BS13" s="229">
        <v>1</v>
      </c>
      <c r="BT13" s="19"/>
      <c r="BU13" s="19"/>
      <c r="BV13" s="19"/>
      <c r="BW13" s="175" t="s">
        <v>50</v>
      </c>
      <c r="BX13" s="19"/>
      <c r="BY13" s="229" t="s">
        <v>37</v>
      </c>
      <c r="BZ13" s="229">
        <v>1</v>
      </c>
      <c r="CA13" s="19"/>
      <c r="CB13" s="19"/>
      <c r="CC13" s="19"/>
      <c r="CD13" s="19"/>
      <c r="CE13" s="19"/>
      <c r="CF13" s="19"/>
      <c r="CG13" s="229">
        <v>1</v>
      </c>
      <c r="CH13" s="19"/>
      <c r="CI13" s="19"/>
      <c r="CJ13" s="229" t="s">
        <v>37</v>
      </c>
      <c r="CK13" s="19"/>
      <c r="CL13" s="175" t="s">
        <v>50</v>
      </c>
      <c r="CM13" s="19"/>
      <c r="CN13" s="19"/>
      <c r="CO13" s="19"/>
      <c r="CP13" s="19"/>
      <c r="CQ13" s="19"/>
      <c r="CR13" s="19"/>
      <c r="CS13" s="229" t="s">
        <v>37</v>
      </c>
      <c r="CT13" s="19"/>
      <c r="CU13" s="229">
        <v>1</v>
      </c>
      <c r="CV13" s="19"/>
      <c r="CW13" s="19"/>
      <c r="CX13" s="19"/>
      <c r="CY13" s="19"/>
      <c r="CZ13" s="19"/>
      <c r="DA13" s="19"/>
      <c r="DB13" s="229">
        <v>1</v>
      </c>
      <c r="DC13" s="19"/>
      <c r="DD13" s="19"/>
      <c r="DE13" s="229" t="s">
        <v>29</v>
      </c>
      <c r="DF13" s="19"/>
      <c r="DG13" s="229" t="s">
        <v>37</v>
      </c>
      <c r="DH13" s="19"/>
      <c r="DI13" s="19"/>
      <c r="DJ13" s="19"/>
      <c r="DK13" s="19"/>
      <c r="DL13" s="229">
        <v>2</v>
      </c>
      <c r="DM13" s="19"/>
      <c r="DN13" s="19"/>
      <c r="DO13" s="229" t="s">
        <v>37</v>
      </c>
      <c r="DP13" s="19"/>
      <c r="DQ13" s="19"/>
      <c r="DR13" s="19"/>
      <c r="DS13" s="19"/>
      <c r="DT13" s="19"/>
      <c r="DU13" s="229" t="s">
        <v>37</v>
      </c>
      <c r="DV13" s="19"/>
      <c r="DW13" s="229">
        <v>1</v>
      </c>
      <c r="DX13" s="19"/>
      <c r="DY13" s="30"/>
      <c r="DZ13" s="30"/>
      <c r="EA13" s="19"/>
      <c r="EB13" s="19"/>
      <c r="EC13" s="19"/>
      <c r="ED13" s="229">
        <v>1</v>
      </c>
      <c r="EE13" s="19"/>
      <c r="EF13" s="30"/>
      <c r="EG13" s="30"/>
      <c r="EH13" s="19"/>
      <c r="EI13" s="229" t="s">
        <v>37</v>
      </c>
      <c r="EJ13" s="19"/>
      <c r="EK13" s="229">
        <v>1</v>
      </c>
      <c r="EL13" s="19"/>
      <c r="EM13" s="30"/>
      <c r="EN13" s="30"/>
      <c r="EO13" s="41" t="s">
        <v>490</v>
      </c>
      <c r="EP13" s="19"/>
      <c r="EQ13" s="19"/>
      <c r="ER13" s="19"/>
      <c r="ES13" s="19"/>
      <c r="ET13" s="30"/>
      <c r="EU13" s="30"/>
      <c r="EV13" s="19"/>
      <c r="EW13" s="30"/>
      <c r="EX13" s="19"/>
      <c r="EY13" s="7"/>
      <c r="FA13" s="149" t="s">
        <v>64</v>
      </c>
      <c r="FB13" s="143" t="s">
        <v>65</v>
      </c>
      <c r="FC13" s="133"/>
      <c r="FD13" s="132"/>
      <c r="FE13" s="132"/>
      <c r="FF13" s="144"/>
      <c r="FG13" s="132"/>
      <c r="FH13" s="132"/>
      <c r="FI13" s="240" t="s">
        <v>71</v>
      </c>
      <c r="FJ13" s="241"/>
      <c r="FK13" s="145" t="s">
        <v>72</v>
      </c>
      <c r="FL13" s="146"/>
      <c r="FM13" s="146"/>
      <c r="FN13" s="146"/>
      <c r="FO13" s="146"/>
      <c r="FP13" s="146"/>
      <c r="FQ13" s="146"/>
      <c r="FR13" s="147"/>
      <c r="FS13" s="133"/>
      <c r="FT13" s="240" t="s">
        <v>68</v>
      </c>
      <c r="FU13" s="241"/>
      <c r="FV13" s="145" t="s">
        <v>69</v>
      </c>
      <c r="FW13" s="146"/>
      <c r="FX13" s="146"/>
      <c r="FY13" s="146"/>
      <c r="FZ13" s="146"/>
      <c r="GA13" s="146"/>
      <c r="GB13" s="146"/>
      <c r="GC13" s="147"/>
      <c r="GD13" s="132"/>
      <c r="GE13" s="238"/>
      <c r="GF13" s="239"/>
      <c r="GG13" s="145"/>
      <c r="GH13" s="146"/>
      <c r="GI13" s="146"/>
      <c r="GJ13" s="146"/>
      <c r="GK13" s="146"/>
      <c r="GL13" s="146"/>
      <c r="GM13" s="146"/>
      <c r="GN13" s="147"/>
    </row>
    <row r="14" spans="1:196" ht="19" customHeight="1" x14ac:dyDescent="0.4">
      <c r="A14" s="125" t="str">
        <f>Ledenlijst!J12</f>
        <v>Mannaerts Jos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 t="s">
        <v>36</v>
      </c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 t="s">
        <v>36</v>
      </c>
      <c r="AO14" s="19"/>
      <c r="AP14" s="19" t="s">
        <v>36</v>
      </c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229">
        <v>3</v>
      </c>
      <c r="BC14" s="19"/>
      <c r="BD14" s="229" t="s">
        <v>29</v>
      </c>
      <c r="BE14" s="19"/>
      <c r="BF14" s="19"/>
      <c r="BG14" s="19"/>
      <c r="BH14" s="19"/>
      <c r="BI14" s="19"/>
      <c r="BJ14" s="19"/>
      <c r="BK14" s="19"/>
      <c r="BL14" s="229" t="s">
        <v>29</v>
      </c>
      <c r="BM14" s="19"/>
      <c r="BN14" s="19"/>
      <c r="BO14" s="19"/>
      <c r="BP14" s="229">
        <v>3</v>
      </c>
      <c r="BQ14" s="19"/>
      <c r="BR14" s="229" t="s">
        <v>29</v>
      </c>
      <c r="BS14" s="19"/>
      <c r="BT14" s="19"/>
      <c r="BU14" s="19"/>
      <c r="BV14" s="19"/>
      <c r="BW14" s="19"/>
      <c r="BX14" s="19"/>
      <c r="BY14" s="229" t="s">
        <v>29</v>
      </c>
      <c r="CA14" s="19"/>
      <c r="CB14" s="19"/>
      <c r="CC14" s="41" t="s">
        <v>55</v>
      </c>
      <c r="CD14" s="229">
        <v>3</v>
      </c>
      <c r="CE14" s="19"/>
      <c r="CF14" s="229" t="s">
        <v>29</v>
      </c>
      <c r="CG14" s="19"/>
      <c r="CH14" s="19"/>
      <c r="CI14" s="19"/>
      <c r="CJ14" s="19"/>
      <c r="CK14" s="19"/>
      <c r="CL14" s="229">
        <v>3</v>
      </c>
      <c r="CM14" s="19"/>
      <c r="CN14" s="19"/>
      <c r="CO14" s="19"/>
      <c r="CP14" s="19"/>
      <c r="CQ14" s="19"/>
      <c r="CR14" s="41" t="s">
        <v>4</v>
      </c>
      <c r="CS14" s="19"/>
      <c r="CT14" s="19"/>
      <c r="CU14" s="19"/>
      <c r="CV14" s="19"/>
      <c r="CW14" s="19"/>
      <c r="CX14" s="19"/>
      <c r="CY14" s="19"/>
      <c r="CZ14" s="19"/>
      <c r="DA14" s="19"/>
      <c r="DB14" s="229">
        <v>1</v>
      </c>
      <c r="DC14" s="19"/>
      <c r="DD14" s="19"/>
      <c r="DE14" s="229" t="s">
        <v>29</v>
      </c>
      <c r="DF14" s="229">
        <v>3</v>
      </c>
      <c r="DG14" s="19"/>
      <c r="DH14" s="4"/>
      <c r="DI14" s="19"/>
      <c r="DJ14" s="19"/>
      <c r="DK14" s="19"/>
      <c r="DL14" s="19"/>
      <c r="DM14" s="19"/>
      <c r="DN14" s="19"/>
      <c r="DO14" s="32"/>
      <c r="DP14" s="19"/>
      <c r="DQ14" s="19"/>
      <c r="DR14" s="19"/>
      <c r="DS14" s="229" t="s">
        <v>29</v>
      </c>
      <c r="DT14" s="19"/>
      <c r="DU14" s="19"/>
      <c r="DV14" s="19"/>
      <c r="DW14" s="19"/>
      <c r="DX14" s="19"/>
      <c r="DY14" s="19"/>
      <c r="DZ14" s="19"/>
      <c r="EA14" s="229">
        <v>3</v>
      </c>
      <c r="EB14" s="19"/>
      <c r="EC14" s="28"/>
      <c r="ED14" s="19"/>
      <c r="EE14" s="19"/>
      <c r="EF14" s="19"/>
      <c r="EG14" s="229" t="s">
        <v>29</v>
      </c>
      <c r="EH14" s="19"/>
      <c r="EI14" s="19"/>
      <c r="EJ14" s="28"/>
      <c r="EK14" s="19"/>
      <c r="EM14" s="19"/>
      <c r="EN14" s="19"/>
      <c r="EO14" s="35"/>
      <c r="EP14" s="19"/>
      <c r="EQ14" s="28"/>
      <c r="ER14" s="19"/>
      <c r="ES14" s="19"/>
      <c r="ET14" s="19"/>
      <c r="EU14" s="19"/>
      <c r="EV14" s="19"/>
      <c r="EW14" s="30"/>
      <c r="EX14" s="28"/>
      <c r="EY14" s="7"/>
      <c r="FA14" s="12"/>
      <c r="FB14" s="132"/>
      <c r="FC14" s="132"/>
      <c r="FD14" s="132"/>
      <c r="FE14" s="132"/>
      <c r="FF14" s="144"/>
      <c r="FG14" s="132"/>
      <c r="FH14" s="132"/>
      <c r="FI14" s="240" t="s">
        <v>76</v>
      </c>
      <c r="FJ14" s="241"/>
      <c r="FK14" s="145" t="s">
        <v>77</v>
      </c>
      <c r="FL14" s="146"/>
      <c r="FM14" s="146"/>
      <c r="FN14" s="146"/>
      <c r="FO14" s="146"/>
      <c r="FP14" s="146"/>
      <c r="FQ14" s="146"/>
      <c r="FR14" s="147"/>
      <c r="FS14" s="133"/>
      <c r="FT14" s="240" t="s">
        <v>73</v>
      </c>
      <c r="FU14" s="241"/>
      <c r="FV14" s="145" t="s">
        <v>74</v>
      </c>
      <c r="FW14" s="146"/>
      <c r="FX14" s="146"/>
      <c r="FY14" s="146"/>
      <c r="FZ14" s="146"/>
      <c r="GA14" s="146"/>
      <c r="GB14" s="146"/>
      <c r="GC14" s="147"/>
      <c r="GD14" s="132"/>
      <c r="GE14" s="238"/>
      <c r="GF14" s="239"/>
      <c r="GG14" s="145"/>
      <c r="GH14" s="146"/>
      <c r="GI14" s="146"/>
      <c r="GJ14" s="146"/>
      <c r="GK14" s="146"/>
      <c r="GL14" s="146"/>
      <c r="GM14" s="146"/>
      <c r="GN14" s="147"/>
    </row>
    <row r="15" spans="1:196" ht="19" customHeight="1" x14ac:dyDescent="0.4">
      <c r="A15" s="125" t="str">
        <f>Ledenlijst!J13</f>
        <v>Pol Pim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43" t="s">
        <v>50</v>
      </c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229">
        <v>2</v>
      </c>
      <c r="BB15" s="19"/>
      <c r="BC15" s="19"/>
      <c r="BD15" s="19"/>
      <c r="BE15" s="19"/>
      <c r="BF15" s="19"/>
      <c r="BG15" s="19"/>
      <c r="BH15" s="229">
        <v>2</v>
      </c>
      <c r="BI15" s="19"/>
      <c r="BJ15" s="19"/>
      <c r="BK15" s="19"/>
      <c r="BL15" s="19"/>
      <c r="BM15" s="19"/>
      <c r="BN15" s="19"/>
      <c r="BO15" s="229">
        <v>2</v>
      </c>
      <c r="BP15" s="19"/>
      <c r="BQ15" s="19"/>
      <c r="BR15" s="19"/>
      <c r="BS15" s="19"/>
      <c r="BT15" s="19"/>
      <c r="BU15" s="19"/>
      <c r="BV15" s="19"/>
      <c r="BW15" s="19"/>
      <c r="BX15" s="175" t="s">
        <v>50</v>
      </c>
      <c r="BY15" s="229">
        <v>2</v>
      </c>
      <c r="BZ15" s="19"/>
      <c r="CA15" s="19"/>
      <c r="CB15" s="19"/>
      <c r="CC15" s="229">
        <v>2</v>
      </c>
      <c r="CD15" s="4"/>
      <c r="CE15" s="19"/>
      <c r="CF15" s="175" t="s">
        <v>50</v>
      </c>
      <c r="CG15" s="19"/>
      <c r="CH15" s="19"/>
      <c r="CI15" s="19"/>
      <c r="CJ15" s="19"/>
      <c r="CK15" s="229">
        <v>2</v>
      </c>
      <c r="CL15" s="19"/>
      <c r="CM15" s="19"/>
      <c r="CN15" s="19"/>
      <c r="CO15" s="19"/>
      <c r="CP15" s="19"/>
      <c r="CQ15" s="19"/>
      <c r="CR15" s="19"/>
      <c r="CS15" s="19"/>
      <c r="CT15" s="229">
        <v>2</v>
      </c>
      <c r="CU15" s="19"/>
      <c r="CV15" s="19"/>
      <c r="CW15" s="19"/>
      <c r="CX15" s="19"/>
      <c r="CY15" s="19"/>
      <c r="CZ15" s="19"/>
      <c r="DA15" s="19"/>
      <c r="DB15" s="19"/>
      <c r="DC15" s="80"/>
      <c r="DD15" s="19"/>
      <c r="DE15" s="19"/>
      <c r="DF15" s="4"/>
      <c r="DG15" s="4"/>
      <c r="DH15" s="229">
        <v>2</v>
      </c>
      <c r="DI15" s="19"/>
      <c r="DJ15" s="19"/>
      <c r="DK15" s="19"/>
      <c r="DL15" s="229">
        <v>2</v>
      </c>
      <c r="DM15" s="19"/>
      <c r="DN15" s="229" t="s">
        <v>29</v>
      </c>
      <c r="DO15" s="19"/>
      <c r="DP15" s="19"/>
      <c r="DQ15" s="19"/>
      <c r="DR15" s="19"/>
      <c r="DS15" s="229">
        <v>2</v>
      </c>
      <c r="DT15" s="19"/>
      <c r="DU15" s="19"/>
      <c r="DV15" s="19"/>
      <c r="DW15" s="19"/>
      <c r="DX15" s="19"/>
      <c r="DY15" s="30"/>
      <c r="DZ15" s="30"/>
      <c r="EA15" s="30"/>
      <c r="EB15" s="30"/>
      <c r="EC15" s="229">
        <v>2</v>
      </c>
      <c r="ED15" s="19"/>
      <c r="EE15" s="30"/>
      <c r="EF15" s="30"/>
      <c r="EG15" s="229">
        <v>2</v>
      </c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3"/>
      <c r="ES15" s="30"/>
      <c r="ET15" s="30"/>
      <c r="EU15" s="30"/>
      <c r="EV15" s="36"/>
      <c r="EW15" s="30"/>
      <c r="EX15" s="30"/>
      <c r="EY15" s="7"/>
      <c r="FA15" s="44" t="s">
        <v>43</v>
      </c>
      <c r="FB15" s="143" t="s">
        <v>75</v>
      </c>
      <c r="FC15" s="132"/>
      <c r="FD15" s="133"/>
      <c r="FE15" s="132"/>
      <c r="FF15" s="132"/>
      <c r="FG15" s="132"/>
      <c r="FH15" s="132"/>
      <c r="FI15" s="240" t="s">
        <v>80</v>
      </c>
      <c r="FJ15" s="241"/>
      <c r="FK15" s="145" t="s">
        <v>81</v>
      </c>
      <c r="FL15" s="146"/>
      <c r="FM15" s="146"/>
      <c r="FN15" s="146"/>
      <c r="FO15" s="146"/>
      <c r="FP15" s="146"/>
      <c r="FQ15" s="146"/>
      <c r="FR15" s="147"/>
      <c r="FS15" s="133"/>
      <c r="FT15" s="240" t="s">
        <v>78</v>
      </c>
      <c r="FU15" s="241"/>
      <c r="FV15" s="145" t="s">
        <v>79</v>
      </c>
      <c r="FW15" s="146"/>
      <c r="FX15" s="146"/>
      <c r="FY15" s="146"/>
      <c r="FZ15" s="146"/>
      <c r="GA15" s="146"/>
      <c r="GB15" s="146"/>
      <c r="GC15" s="147"/>
      <c r="GD15" s="132"/>
      <c r="GE15" s="238"/>
      <c r="GF15" s="239"/>
      <c r="GG15" s="145"/>
      <c r="GH15" s="146"/>
      <c r="GI15" s="146"/>
      <c r="GJ15" s="146"/>
      <c r="GK15" s="146"/>
      <c r="GL15" s="146"/>
      <c r="GM15" s="146"/>
      <c r="GN15" s="147"/>
    </row>
    <row r="16" spans="1:196" ht="19" customHeight="1" x14ac:dyDescent="0.4">
      <c r="A16" s="125" t="str">
        <f>Ledenlijst!J14</f>
        <v>Slegers Eddie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43" t="s">
        <v>50</v>
      </c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29">
        <v>3</v>
      </c>
      <c r="BC16" s="19"/>
      <c r="BD16" s="19"/>
      <c r="BE16" s="19"/>
      <c r="BF16" s="19"/>
      <c r="BG16" s="19"/>
      <c r="BH16" s="19"/>
      <c r="BI16" s="4"/>
      <c r="BJ16" s="229">
        <v>3</v>
      </c>
      <c r="BK16" s="19"/>
      <c r="BL16" s="19"/>
      <c r="BM16" s="19"/>
      <c r="BN16" s="19"/>
      <c r="BO16" s="19"/>
      <c r="BP16" s="19"/>
      <c r="BQ16" s="229">
        <v>3</v>
      </c>
      <c r="BR16" s="19"/>
      <c r="BS16" s="19"/>
      <c r="BT16" s="19"/>
      <c r="BU16" s="19"/>
      <c r="BV16" s="41" t="s">
        <v>19</v>
      </c>
      <c r="BW16" s="19"/>
      <c r="BX16" s="229">
        <v>3</v>
      </c>
      <c r="BY16" s="19"/>
      <c r="BZ16" s="19"/>
      <c r="CA16" s="19"/>
      <c r="CB16" s="19"/>
      <c r="CC16" s="229">
        <v>3</v>
      </c>
      <c r="CD16" s="4"/>
      <c r="CE16" s="175" t="s">
        <v>50</v>
      </c>
      <c r="CG16" s="19"/>
      <c r="CH16" s="19"/>
      <c r="CI16" s="19"/>
      <c r="CJ16" s="19"/>
      <c r="CK16" s="19"/>
      <c r="CL16" s="175" t="s">
        <v>50</v>
      </c>
      <c r="CM16" s="229">
        <v>3</v>
      </c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229">
        <v>3</v>
      </c>
      <c r="DH16" s="4"/>
      <c r="DI16" s="19"/>
      <c r="DJ16" s="19"/>
      <c r="DK16" s="19"/>
      <c r="DL16" s="80"/>
      <c r="DM16" s="19"/>
      <c r="DN16" s="19"/>
      <c r="DO16" s="229">
        <v>3</v>
      </c>
      <c r="DP16" s="19"/>
      <c r="DQ16" s="19"/>
      <c r="DR16" s="19"/>
      <c r="DS16" s="19"/>
      <c r="DT16" s="19"/>
      <c r="DU16" s="229">
        <v>3</v>
      </c>
      <c r="DV16" s="19"/>
      <c r="DW16" s="19"/>
      <c r="DX16" s="19"/>
      <c r="DY16" s="30"/>
      <c r="DZ16" s="30"/>
      <c r="EA16" s="30"/>
      <c r="EB16" s="229">
        <v>3</v>
      </c>
      <c r="EC16" s="30"/>
      <c r="ED16" s="19"/>
      <c r="EE16" s="30"/>
      <c r="EF16" s="30"/>
      <c r="EG16" s="30"/>
      <c r="EH16" s="30"/>
      <c r="EI16" s="229">
        <v>3</v>
      </c>
      <c r="EJ16" s="33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7"/>
      <c r="EZ16" s="7"/>
      <c r="FA16" s="132"/>
      <c r="FB16" s="132"/>
      <c r="FC16" s="132"/>
      <c r="FD16" s="132"/>
      <c r="FE16" s="132"/>
      <c r="FF16" s="132"/>
      <c r="FG16" s="132"/>
      <c r="FH16" s="132"/>
      <c r="FI16" s="240" t="s">
        <v>160</v>
      </c>
      <c r="FJ16" s="241"/>
      <c r="FK16" s="145" t="s">
        <v>82</v>
      </c>
      <c r="FL16" s="146"/>
      <c r="FM16" s="146"/>
      <c r="FN16" s="146"/>
      <c r="FO16" s="146"/>
      <c r="FP16" s="146"/>
      <c r="FQ16" s="146"/>
      <c r="FR16" s="147"/>
      <c r="FS16" s="133"/>
      <c r="FT16" s="240" t="s">
        <v>70</v>
      </c>
      <c r="FU16" s="241"/>
      <c r="FV16" s="145" t="s">
        <v>82</v>
      </c>
      <c r="FW16" s="146"/>
      <c r="FX16" s="146"/>
      <c r="FY16" s="146"/>
      <c r="FZ16" s="146"/>
      <c r="GA16" s="146"/>
      <c r="GB16" s="146"/>
      <c r="GC16" s="147"/>
      <c r="GD16" s="132"/>
      <c r="GE16" s="238"/>
      <c r="GF16" s="239"/>
      <c r="GG16" s="145"/>
      <c r="GH16" s="146"/>
      <c r="GI16" s="146"/>
      <c r="GJ16" s="146"/>
      <c r="GK16" s="146"/>
      <c r="GL16" s="146"/>
      <c r="GM16" s="146"/>
      <c r="GN16" s="147"/>
    </row>
    <row r="17" spans="1:214" ht="19" customHeight="1" x14ac:dyDescent="0.4">
      <c r="A17" s="125" t="str">
        <f>Ledenlijst!J15</f>
        <v>Smeets Willy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 t="s">
        <v>36</v>
      </c>
      <c r="U17" s="19"/>
      <c r="V17" s="19" t="s">
        <v>36</v>
      </c>
      <c r="W17" s="19"/>
      <c r="X17" s="19"/>
      <c r="Y17" s="19"/>
      <c r="Z17" s="19"/>
      <c r="AA17" s="19"/>
      <c r="AB17" s="19"/>
      <c r="AC17" s="19"/>
      <c r="AD17" s="19"/>
      <c r="AE17" s="19"/>
      <c r="AF17" s="19" t="s">
        <v>36</v>
      </c>
      <c r="AG17" s="19"/>
      <c r="AH17" s="19"/>
      <c r="AI17" s="19"/>
      <c r="AJ17" s="19"/>
      <c r="AK17" s="19"/>
      <c r="AL17" s="19"/>
      <c r="AM17" s="19"/>
      <c r="AN17" s="43" t="s">
        <v>50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229">
        <v>1</v>
      </c>
      <c r="AY17" s="19"/>
      <c r="AZ17" s="19"/>
      <c r="BA17" s="19"/>
      <c r="BB17" s="19"/>
      <c r="BC17" s="229" t="s">
        <v>37</v>
      </c>
      <c r="BD17" s="229">
        <v>1</v>
      </c>
      <c r="BE17" s="19"/>
      <c r="BF17" s="19"/>
      <c r="BG17" s="19"/>
      <c r="BH17" s="19"/>
      <c r="BI17" s="19"/>
      <c r="BJ17" s="19"/>
      <c r="BK17" s="19"/>
      <c r="BL17" s="229">
        <v>1</v>
      </c>
      <c r="BM17" s="19"/>
      <c r="BN17" s="19"/>
      <c r="BO17" s="19"/>
      <c r="BP17" s="19"/>
      <c r="BQ17" s="229" t="s">
        <v>37</v>
      </c>
      <c r="BR17" s="19"/>
      <c r="BS17" s="229">
        <v>1</v>
      </c>
      <c r="BT17" s="19"/>
      <c r="BU17" s="19"/>
      <c r="BV17" s="19"/>
      <c r="BW17" s="19"/>
      <c r="BX17" s="19"/>
      <c r="BY17" s="229" t="s">
        <v>37</v>
      </c>
      <c r="BZ17" s="229">
        <v>1</v>
      </c>
      <c r="CA17" s="19"/>
      <c r="CB17" s="19"/>
      <c r="CC17" s="175" t="s">
        <v>50</v>
      </c>
      <c r="CD17" s="4"/>
      <c r="CE17" s="229" t="s">
        <v>37</v>
      </c>
      <c r="CF17" s="19"/>
      <c r="CG17" s="229">
        <v>1</v>
      </c>
      <c r="CH17" s="19"/>
      <c r="CI17" s="19"/>
      <c r="CJ17" s="229" t="s">
        <v>37</v>
      </c>
      <c r="CK17" s="19"/>
      <c r="CL17" s="19"/>
      <c r="CM17" s="19"/>
      <c r="CN17" s="175" t="s">
        <v>50</v>
      </c>
      <c r="CO17" s="19"/>
      <c r="CP17" s="19"/>
      <c r="CQ17" s="19"/>
      <c r="CR17" s="41" t="s">
        <v>4</v>
      </c>
      <c r="CS17" s="229" t="s">
        <v>37</v>
      </c>
      <c r="CT17" s="19"/>
      <c r="CU17" s="229">
        <v>1</v>
      </c>
      <c r="CV17" s="19"/>
      <c r="CW17" s="19"/>
      <c r="CX17" s="19"/>
      <c r="CY17" s="19"/>
      <c r="CZ17" s="19"/>
      <c r="DA17" s="19"/>
      <c r="DB17" s="229">
        <v>1</v>
      </c>
      <c r="DC17" s="19"/>
      <c r="DD17" s="19"/>
      <c r="DE17" s="19"/>
      <c r="DF17" s="4"/>
      <c r="DG17" s="229" t="s">
        <v>37</v>
      </c>
      <c r="DH17" s="4"/>
      <c r="DI17" s="229">
        <v>1</v>
      </c>
      <c r="DJ17" s="19"/>
      <c r="DK17" s="19"/>
      <c r="DL17" s="19"/>
      <c r="DM17" s="19"/>
      <c r="DN17" s="19"/>
      <c r="DO17" s="229" t="s">
        <v>37</v>
      </c>
      <c r="DP17" s="19"/>
      <c r="DQ17" s="19"/>
      <c r="DR17" s="19"/>
      <c r="DS17" s="19"/>
      <c r="DT17" s="19"/>
      <c r="DU17" s="229" t="s">
        <v>37</v>
      </c>
      <c r="DV17" s="19"/>
      <c r="DW17" s="229">
        <v>1</v>
      </c>
      <c r="DX17" s="19"/>
      <c r="DY17" s="30"/>
      <c r="DZ17" s="30"/>
      <c r="EA17" s="30"/>
      <c r="EB17" s="30"/>
      <c r="ED17" s="229">
        <v>1</v>
      </c>
      <c r="EE17" s="30"/>
      <c r="EF17" s="33"/>
      <c r="EG17" s="30"/>
      <c r="EH17" s="30"/>
      <c r="EI17" s="229" t="s">
        <v>37</v>
      </c>
      <c r="EJ17" s="30"/>
      <c r="EK17" s="229">
        <v>1</v>
      </c>
      <c r="EL17" s="30"/>
      <c r="EM17" s="30"/>
      <c r="EN17" s="30"/>
      <c r="EO17" s="30"/>
      <c r="EP17" s="30"/>
      <c r="EQ17" s="33"/>
      <c r="ER17" s="30"/>
      <c r="ES17" s="31"/>
      <c r="ET17" s="30"/>
      <c r="EU17" s="30"/>
      <c r="EV17" s="30"/>
      <c r="EW17" s="30"/>
      <c r="EX17" s="30"/>
      <c r="EY17" s="7"/>
      <c r="EZ17" s="7"/>
      <c r="FA17" s="132"/>
      <c r="FB17" s="132"/>
      <c r="FC17" s="132"/>
      <c r="FD17" s="132"/>
      <c r="FE17" s="132"/>
      <c r="FF17" s="132"/>
      <c r="FG17" s="132"/>
      <c r="FH17" s="132"/>
      <c r="FI17" s="240" t="s">
        <v>83</v>
      </c>
      <c r="FJ17" s="241"/>
      <c r="FK17" s="145" t="s">
        <v>84</v>
      </c>
      <c r="FL17" s="146"/>
      <c r="FM17" s="146"/>
      <c r="FN17" s="146"/>
      <c r="FO17" s="146"/>
      <c r="FP17" s="146"/>
      <c r="FQ17" s="146"/>
      <c r="FR17" s="147"/>
      <c r="FS17" s="132"/>
      <c r="FT17" s="240"/>
      <c r="FU17" s="241"/>
      <c r="FV17" s="145"/>
      <c r="FW17" s="146"/>
      <c r="FX17" s="146"/>
      <c r="FY17" s="146"/>
      <c r="FZ17" s="146"/>
      <c r="GA17" s="146"/>
      <c r="GB17" s="146"/>
      <c r="GC17" s="147"/>
      <c r="GD17" s="132"/>
      <c r="GE17" s="238"/>
      <c r="GF17" s="239"/>
      <c r="GG17" s="145"/>
      <c r="GH17" s="146"/>
      <c r="GI17" s="146"/>
      <c r="GJ17" s="146"/>
      <c r="GK17" s="146"/>
      <c r="GL17" s="146"/>
      <c r="GM17" s="146"/>
      <c r="GN17" s="147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</row>
    <row r="18" spans="1:214" ht="19" customHeight="1" x14ac:dyDescent="0.4">
      <c r="A18" s="125" t="str">
        <f>Ledenlijst!J16</f>
        <v>Steenhuysen Patricia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 t="s">
        <v>36</v>
      </c>
      <c r="AB18" s="19"/>
      <c r="AC18" s="43" t="s">
        <v>50</v>
      </c>
      <c r="AD18" s="19"/>
      <c r="AE18" s="19"/>
      <c r="AF18" s="19" t="s">
        <v>36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229">
        <v>4</v>
      </c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229">
        <v>4</v>
      </c>
      <c r="BP18" s="229">
        <v>3</v>
      </c>
      <c r="BQ18" s="19"/>
      <c r="BR18" s="229">
        <v>3</v>
      </c>
      <c r="BS18" s="19"/>
      <c r="BT18" s="19"/>
      <c r="BU18" s="19"/>
      <c r="BV18" s="19"/>
      <c r="BW18" s="229">
        <v>4</v>
      </c>
      <c r="BX18" s="229">
        <v>3</v>
      </c>
      <c r="BY18" s="175" t="s">
        <v>50</v>
      </c>
      <c r="BZ18" s="19"/>
      <c r="CA18" s="19"/>
      <c r="CB18" s="19"/>
      <c r="CC18" s="41" t="s">
        <v>55</v>
      </c>
      <c r="CD18" s="41" t="s">
        <v>80</v>
      </c>
      <c r="CE18" s="229">
        <v>4</v>
      </c>
      <c r="CF18" s="19"/>
      <c r="CG18" s="19"/>
      <c r="CH18" s="19"/>
      <c r="CI18" s="19"/>
      <c r="CJ18" s="19"/>
      <c r="CK18" s="19"/>
      <c r="CL18" s="229">
        <v>4</v>
      </c>
      <c r="CM18" s="19"/>
      <c r="CN18" s="19"/>
      <c r="CO18" s="19"/>
      <c r="CP18" s="19"/>
      <c r="CQ18" s="19"/>
      <c r="CR18" s="229">
        <v>3</v>
      </c>
      <c r="CS18" s="229">
        <v>4</v>
      </c>
      <c r="CT18" s="19"/>
      <c r="CU18" s="19"/>
      <c r="CV18" s="19"/>
      <c r="CW18" s="19"/>
      <c r="CX18" s="19"/>
      <c r="CY18" s="19" t="s">
        <v>222</v>
      </c>
      <c r="CZ18" s="19"/>
      <c r="DA18" s="19"/>
      <c r="DB18" s="19"/>
      <c r="DC18" s="19"/>
      <c r="DD18" s="19"/>
      <c r="DE18" s="19"/>
      <c r="DF18" s="229">
        <v>3</v>
      </c>
      <c r="DG18" s="19"/>
      <c r="DH18" s="4"/>
      <c r="DI18" s="19"/>
      <c r="DJ18" s="19"/>
      <c r="DK18" s="19"/>
      <c r="DL18" s="19"/>
      <c r="DM18" s="229">
        <v>3</v>
      </c>
      <c r="DN18" s="229">
        <v>4</v>
      </c>
      <c r="DO18" s="19"/>
      <c r="DP18" s="229">
        <v>1</v>
      </c>
      <c r="DQ18" s="19"/>
      <c r="DR18" s="19"/>
      <c r="DS18" s="19"/>
      <c r="DT18" s="229">
        <v>4</v>
      </c>
      <c r="DU18" s="229">
        <v>3</v>
      </c>
      <c r="DV18" s="19"/>
      <c r="DW18" s="19"/>
      <c r="DX18" s="19"/>
      <c r="DY18" s="30"/>
      <c r="DZ18" s="229">
        <v>4</v>
      </c>
      <c r="EA18" s="229">
        <v>3</v>
      </c>
      <c r="EB18" s="30"/>
      <c r="EC18" s="30"/>
      <c r="ED18" s="19"/>
      <c r="EE18" s="30"/>
      <c r="EF18" s="30"/>
      <c r="EG18" s="30"/>
      <c r="EH18" s="229">
        <v>3</v>
      </c>
      <c r="EI18" s="229">
        <v>4</v>
      </c>
      <c r="EJ18" s="33"/>
      <c r="EK18" s="30"/>
      <c r="EL18" s="30"/>
      <c r="EM18" s="30"/>
      <c r="EN18" s="30"/>
      <c r="EO18" s="41" t="s">
        <v>490</v>
      </c>
      <c r="EP18" s="30"/>
      <c r="EQ18" s="30"/>
      <c r="ER18" s="38"/>
      <c r="ES18" s="30"/>
      <c r="ET18" s="30"/>
      <c r="EU18" s="30"/>
      <c r="EV18" s="30"/>
      <c r="EW18" s="30"/>
      <c r="EX18" s="28"/>
      <c r="EY18" s="7"/>
      <c r="EZ18" s="12"/>
      <c r="FA18" s="158"/>
      <c r="FB18" s="158"/>
      <c r="FC18" s="158"/>
      <c r="FD18" s="158"/>
      <c r="FE18" s="1"/>
      <c r="FF18" s="1"/>
      <c r="FG18" s="1"/>
      <c r="FH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</row>
    <row r="19" spans="1:214" ht="19" customHeight="1" x14ac:dyDescent="0.4">
      <c r="A19" s="125" t="str">
        <f>Ledenlijst!J17</f>
        <v>Van Broekhoven Harry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43" t="s">
        <v>50</v>
      </c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229">
        <v>4</v>
      </c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229">
        <v>4</v>
      </c>
      <c r="BP19" s="19"/>
      <c r="BQ19" s="4"/>
      <c r="BR19" s="19"/>
      <c r="BS19" s="19"/>
      <c r="BT19" s="19"/>
      <c r="BU19" s="19"/>
      <c r="BV19" s="19"/>
      <c r="BW19" s="229">
        <v>4</v>
      </c>
      <c r="BX19" s="19"/>
      <c r="BY19" s="19"/>
      <c r="BZ19" s="19"/>
      <c r="CA19" s="19"/>
      <c r="CB19" s="19"/>
      <c r="CC19" s="19"/>
      <c r="CD19" s="175" t="s">
        <v>50</v>
      </c>
      <c r="CE19" s="229">
        <v>4</v>
      </c>
      <c r="CF19" s="19"/>
      <c r="CG19" s="19"/>
      <c r="CH19" s="19"/>
      <c r="CI19" s="19"/>
      <c r="CJ19" s="19"/>
      <c r="CK19" s="19"/>
      <c r="CL19" s="229">
        <v>4</v>
      </c>
      <c r="CM19" s="19"/>
      <c r="CN19" s="19"/>
      <c r="CO19" s="19"/>
      <c r="CP19" s="19"/>
      <c r="CQ19" s="19"/>
      <c r="CR19" s="19"/>
      <c r="CS19" s="229">
        <v>4</v>
      </c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4"/>
      <c r="DG19" s="19"/>
      <c r="DH19" s="4"/>
      <c r="DI19" s="19"/>
      <c r="DJ19" s="19"/>
      <c r="DK19" s="19"/>
      <c r="DL19" s="19"/>
      <c r="DM19" s="19"/>
      <c r="DN19" s="229">
        <v>4</v>
      </c>
      <c r="DO19" s="19"/>
      <c r="DP19" s="19"/>
      <c r="DQ19" s="19"/>
      <c r="DR19" s="19"/>
      <c r="DS19" s="19"/>
      <c r="DT19" s="229">
        <v>4</v>
      </c>
      <c r="DU19" s="30"/>
      <c r="DV19" s="30"/>
      <c r="DW19" s="30"/>
      <c r="DX19" s="30"/>
      <c r="DY19" s="19"/>
      <c r="DZ19" s="229">
        <v>4</v>
      </c>
      <c r="EA19" s="30"/>
      <c r="EB19" s="30"/>
      <c r="EC19" s="30"/>
      <c r="ED19" s="19"/>
      <c r="EE19" s="30"/>
      <c r="EF19" s="19"/>
      <c r="EG19" s="19"/>
      <c r="EH19" s="30"/>
      <c r="EI19" s="229">
        <v>4</v>
      </c>
      <c r="EJ19" s="30"/>
      <c r="EK19" s="30"/>
      <c r="EL19" s="30"/>
      <c r="EM19" s="19"/>
      <c r="EN19" s="19"/>
      <c r="EO19" s="30"/>
      <c r="EP19" s="30"/>
      <c r="EQ19" s="30"/>
      <c r="ER19" s="30"/>
      <c r="ES19" s="30"/>
      <c r="ET19" s="19"/>
      <c r="EU19" s="19"/>
      <c r="EV19" s="30"/>
      <c r="EW19" s="30"/>
      <c r="EX19" s="28"/>
      <c r="EY19" s="7"/>
      <c r="EZ19" s="12"/>
      <c r="FA19" s="158"/>
      <c r="FB19" s="158"/>
      <c r="FC19" s="158"/>
      <c r="FD19" s="158"/>
      <c r="FE19" s="1"/>
      <c r="FF19" s="1"/>
      <c r="FG19" s="1"/>
      <c r="FH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</row>
    <row r="20" spans="1:214" ht="19" customHeight="1" x14ac:dyDescent="0.4">
      <c r="A20" s="125" t="str">
        <f>Ledenlijst!J18</f>
        <v>Van Broekhoven Sofie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4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4"/>
      <c r="DG20" s="19"/>
      <c r="DH20" s="4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30"/>
      <c r="DV20" s="30"/>
      <c r="DW20" s="30"/>
      <c r="DX20" s="30"/>
      <c r="DY20" s="30"/>
      <c r="DZ20" s="19"/>
      <c r="EA20" s="30"/>
      <c r="EB20" s="30"/>
      <c r="EC20" s="30"/>
      <c r="ED20" s="19"/>
      <c r="EE20" s="30"/>
      <c r="EF20" s="30"/>
      <c r="EG20" s="30"/>
      <c r="EH20" s="30"/>
      <c r="EI20" s="19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28"/>
      <c r="EY20" s="7"/>
      <c r="EZ20" s="12"/>
      <c r="FA20" s="158"/>
      <c r="FB20" s="158"/>
      <c r="FC20" s="158"/>
      <c r="FD20" s="158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</row>
    <row r="21" spans="1:214" ht="19" customHeight="1" x14ac:dyDescent="0.4">
      <c r="A21" s="125" t="str">
        <f>Ledenlijst!J19</f>
        <v>Van De Put Jozef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 t="s">
        <v>36</v>
      </c>
      <c r="AB21" s="19"/>
      <c r="AC21" s="19" t="s">
        <v>36</v>
      </c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9" t="s">
        <v>36</v>
      </c>
      <c r="AV21" s="4"/>
      <c r="AW21" s="4"/>
      <c r="AX21" s="4"/>
      <c r="AY21" s="4"/>
      <c r="AZ21" s="4"/>
      <c r="BA21" s="19"/>
      <c r="BB21" s="19"/>
      <c r="BC21" s="229">
        <v>4</v>
      </c>
      <c r="BD21" s="19"/>
      <c r="BE21" s="4"/>
      <c r="BF21" s="4"/>
      <c r="BG21" s="4"/>
      <c r="BH21" s="19"/>
      <c r="BI21" s="4"/>
      <c r="BJ21" s="4"/>
      <c r="BK21" s="19"/>
      <c r="BL21" s="4"/>
      <c r="BM21" s="4"/>
      <c r="BN21" s="4"/>
      <c r="BO21" s="229">
        <v>4</v>
      </c>
      <c r="BP21" s="229">
        <v>3</v>
      </c>
      <c r="BQ21" s="4"/>
      <c r="BR21" s="19"/>
      <c r="BS21" s="4"/>
      <c r="BT21" s="4"/>
      <c r="BU21" s="4"/>
      <c r="BV21" s="4"/>
      <c r="BW21" s="229">
        <v>4</v>
      </c>
      <c r="BX21" s="229">
        <v>3</v>
      </c>
      <c r="BY21" s="175" t="s">
        <v>50</v>
      </c>
      <c r="BZ21" s="4"/>
      <c r="CA21" s="4" t="s">
        <v>222</v>
      </c>
      <c r="CB21" s="4"/>
      <c r="CC21" s="4"/>
      <c r="CD21" s="41" t="s">
        <v>80</v>
      </c>
      <c r="CE21" s="229">
        <v>4</v>
      </c>
      <c r="CF21" s="4"/>
      <c r="CG21" s="4"/>
      <c r="CH21" s="4"/>
      <c r="CI21" s="4"/>
      <c r="CJ21" s="4"/>
      <c r="CK21" s="4"/>
      <c r="CL21" s="229">
        <v>4</v>
      </c>
      <c r="CM21" s="19"/>
      <c r="CN21" s="4"/>
      <c r="CO21" s="4"/>
      <c r="CP21" s="4"/>
      <c r="CQ21" s="4"/>
      <c r="CR21" s="229">
        <v>3</v>
      </c>
      <c r="CS21" s="229">
        <v>4</v>
      </c>
      <c r="CT21" s="4"/>
      <c r="CU21" s="4"/>
      <c r="CV21" s="4"/>
      <c r="CW21" s="4"/>
      <c r="CX21" s="4"/>
      <c r="CY21" s="4" t="s">
        <v>222</v>
      </c>
      <c r="CZ21" s="4"/>
      <c r="DA21" s="4"/>
      <c r="DB21" s="4"/>
      <c r="DC21" s="4"/>
      <c r="DD21" s="4"/>
      <c r="DE21" s="4"/>
      <c r="DF21" s="229">
        <v>3</v>
      </c>
      <c r="DG21" s="19"/>
      <c r="DH21" s="4"/>
      <c r="DI21" s="4"/>
      <c r="DJ21" s="4"/>
      <c r="DK21" s="4"/>
      <c r="DL21" s="4"/>
      <c r="DM21" s="229">
        <v>3</v>
      </c>
      <c r="DN21" s="229">
        <v>4</v>
      </c>
      <c r="DO21" s="4"/>
      <c r="DP21" s="4"/>
      <c r="DQ21" s="4"/>
      <c r="DR21" s="4"/>
      <c r="DS21" s="4"/>
      <c r="DT21" s="229">
        <v>4</v>
      </c>
      <c r="DU21" s="229">
        <v>3</v>
      </c>
      <c r="DV21" s="4"/>
      <c r="DW21" s="4"/>
      <c r="DX21" s="4"/>
      <c r="DY21" s="28"/>
      <c r="DZ21" s="229">
        <v>4</v>
      </c>
      <c r="EA21" s="229">
        <v>3</v>
      </c>
      <c r="EB21" s="28"/>
      <c r="EC21" s="28"/>
      <c r="ED21" s="4"/>
      <c r="EE21" s="28"/>
      <c r="EF21" s="28"/>
      <c r="EG21" s="28"/>
      <c r="EH21" s="229">
        <v>3</v>
      </c>
      <c r="EI21" s="229">
        <v>4</v>
      </c>
      <c r="EJ21" s="28"/>
      <c r="EK21" s="28"/>
      <c r="EL21" s="28"/>
      <c r="EM21" s="28"/>
      <c r="EN21" s="28"/>
      <c r="EO21" s="41" t="s">
        <v>490</v>
      </c>
      <c r="EP21" s="28"/>
      <c r="EQ21" s="28"/>
      <c r="ER21" s="28"/>
      <c r="ES21" s="28"/>
      <c r="ET21" s="28"/>
      <c r="EU21" s="28"/>
      <c r="EV21" s="28"/>
      <c r="EW21" s="30"/>
      <c r="EX21" s="28"/>
      <c r="EY21" s="7"/>
      <c r="EZ21" s="12"/>
      <c r="FA21" s="158"/>
      <c r="FB21" s="158"/>
      <c r="FC21" s="158"/>
      <c r="FD21" s="158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</row>
    <row r="22" spans="1:214" ht="19" customHeight="1" x14ac:dyDescent="0.4">
      <c r="A22" s="125" t="str">
        <f>Ledenlijst!J20</f>
        <v>Van Den Bruel Leon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 t="s">
        <v>36</v>
      </c>
      <c r="S22" s="19"/>
      <c r="T22" s="19"/>
      <c r="U22" s="19"/>
      <c r="V22" s="19" t="s">
        <v>36</v>
      </c>
      <c r="W22" s="19"/>
      <c r="X22" s="19"/>
      <c r="Y22" s="19"/>
      <c r="Z22" s="19"/>
      <c r="AA22" s="19"/>
      <c r="AB22" s="19" t="s">
        <v>36</v>
      </c>
      <c r="AC22" s="19"/>
      <c r="AD22" s="19"/>
      <c r="AE22" s="19"/>
      <c r="AF22" s="19"/>
      <c r="AG22" s="19"/>
      <c r="AH22" s="19"/>
      <c r="AI22" s="43" t="s">
        <v>50</v>
      </c>
      <c r="AJ22" s="19"/>
      <c r="AK22" s="19"/>
      <c r="AL22" s="19"/>
      <c r="AM22" s="19"/>
      <c r="AN22" s="19"/>
      <c r="AO22" s="19"/>
      <c r="AP22" s="19"/>
      <c r="AQ22" s="229">
        <v>1</v>
      </c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229" t="s">
        <v>29</v>
      </c>
      <c r="BE22" s="19"/>
      <c r="BF22" s="19"/>
      <c r="BG22" s="19"/>
      <c r="BH22" s="19"/>
      <c r="BI22" s="19"/>
      <c r="BJ22" s="19"/>
      <c r="BK22" s="19"/>
      <c r="BL22" s="229" t="s">
        <v>29</v>
      </c>
      <c r="BM22" s="19"/>
      <c r="BN22" s="19"/>
      <c r="BO22" s="19"/>
      <c r="BP22" s="19"/>
      <c r="BQ22" s="19"/>
      <c r="BR22" s="229" t="s">
        <v>29</v>
      </c>
      <c r="BS22" s="19"/>
      <c r="BT22" s="19"/>
      <c r="BU22" s="19"/>
      <c r="BV22" s="41" t="s">
        <v>19</v>
      </c>
      <c r="BW22" s="19"/>
      <c r="BX22" s="19"/>
      <c r="BY22" s="229" t="s">
        <v>29</v>
      </c>
      <c r="BZ22" s="19"/>
      <c r="CA22" s="19"/>
      <c r="CB22" s="19"/>
      <c r="CC22" s="19"/>
      <c r="CD22" s="19"/>
      <c r="CE22" s="175" t="s">
        <v>50</v>
      </c>
      <c r="CF22" s="229" t="s">
        <v>29</v>
      </c>
      <c r="CG22" s="19"/>
      <c r="CH22" s="19"/>
      <c r="CI22" s="19"/>
      <c r="CJ22" s="19"/>
      <c r="CK22" s="19"/>
      <c r="CL22" s="19"/>
      <c r="CM22" s="229" t="s">
        <v>29</v>
      </c>
      <c r="CN22" s="175" t="s">
        <v>50</v>
      </c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229" t="s">
        <v>29</v>
      </c>
      <c r="DF22" s="19"/>
      <c r="DG22" s="41" t="s">
        <v>490</v>
      </c>
      <c r="DH22" s="19"/>
      <c r="DI22" s="19"/>
      <c r="DJ22" s="19"/>
      <c r="DK22" s="19"/>
      <c r="DL22" s="80"/>
      <c r="DM22" s="19"/>
      <c r="DN22" s="229" t="s">
        <v>29</v>
      </c>
      <c r="DO22" s="19"/>
      <c r="DP22" s="19"/>
      <c r="DQ22" s="19"/>
      <c r="DR22" s="19"/>
      <c r="DS22" s="229" t="s">
        <v>29</v>
      </c>
      <c r="DT22" s="19"/>
      <c r="DU22" s="19"/>
      <c r="DV22" s="19"/>
      <c r="DW22" s="19"/>
      <c r="DX22" s="19"/>
      <c r="DY22" s="30"/>
      <c r="DZ22" s="30"/>
      <c r="EA22" s="19"/>
      <c r="EB22" s="19"/>
      <c r="EC22" s="229" t="s">
        <v>29</v>
      </c>
      <c r="ED22" s="19"/>
      <c r="EE22" s="19"/>
      <c r="EF22" s="30"/>
      <c r="EG22" s="229" t="s">
        <v>29</v>
      </c>
      <c r="EH22" s="19"/>
      <c r="EI22" s="19"/>
      <c r="EJ22" s="19"/>
      <c r="EK22" s="19"/>
      <c r="EL22" s="19"/>
      <c r="EM22" s="30"/>
      <c r="EN22" s="30"/>
      <c r="EO22" s="19"/>
      <c r="EP22" s="19"/>
      <c r="EQ22" s="19"/>
      <c r="ER22" s="19"/>
      <c r="ES22" s="19"/>
      <c r="ET22" s="30"/>
      <c r="EU22" s="30"/>
      <c r="EV22" s="19"/>
      <c r="EW22" s="30"/>
      <c r="EX22" s="19"/>
      <c r="EY22" s="7"/>
      <c r="EZ22" s="12"/>
      <c r="FA22" s="158"/>
      <c r="FB22" s="158"/>
      <c r="FC22" s="158"/>
      <c r="FD22" s="158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</row>
    <row r="23" spans="1:214" ht="19" customHeight="1" x14ac:dyDescent="0.4">
      <c r="A23" s="125" t="str">
        <f>Ledenlijst!J21</f>
        <v>Van Engeland Rinus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 t="s">
        <v>36</v>
      </c>
      <c r="AA23" s="19"/>
      <c r="AB23" s="19"/>
      <c r="AC23" s="19"/>
      <c r="AD23" s="19"/>
      <c r="AE23" s="19"/>
      <c r="AF23" s="19"/>
      <c r="AG23" s="19"/>
      <c r="AH23" s="19"/>
      <c r="AI23" s="19" t="s">
        <v>36</v>
      </c>
      <c r="AJ23" s="19"/>
      <c r="AK23" s="19"/>
      <c r="AL23" s="19"/>
      <c r="AM23" s="19"/>
      <c r="AN23" s="19"/>
      <c r="AO23" s="19"/>
      <c r="AP23" s="19" t="s">
        <v>36</v>
      </c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29">
        <v>3</v>
      </c>
      <c r="BC23" s="19"/>
      <c r="BD23" s="19"/>
      <c r="BE23" s="19"/>
      <c r="BF23" s="19"/>
      <c r="BG23" s="19"/>
      <c r="BH23" s="4"/>
      <c r="BI23" s="19"/>
      <c r="BJ23" s="19"/>
      <c r="BK23" s="19"/>
      <c r="BL23" s="19"/>
      <c r="BM23" s="19"/>
      <c r="BN23" s="19"/>
      <c r="BO23" s="19"/>
      <c r="BP23" s="19"/>
      <c r="BQ23" s="19"/>
      <c r="BR23" s="229">
        <v>3</v>
      </c>
      <c r="BS23" s="19"/>
      <c r="BT23" s="19"/>
      <c r="BU23" s="19"/>
      <c r="BV23" s="19"/>
      <c r="BW23" s="19"/>
      <c r="BX23" s="229">
        <v>3</v>
      </c>
      <c r="BY23" s="19"/>
      <c r="BZ23" s="19"/>
      <c r="CA23" s="19" t="s">
        <v>222</v>
      </c>
      <c r="CB23" s="19"/>
      <c r="CC23" s="19"/>
      <c r="CD23" s="19"/>
      <c r="CE23" s="19"/>
      <c r="CF23" s="229" t="s">
        <v>29</v>
      </c>
      <c r="CG23" s="19"/>
      <c r="CH23" s="19"/>
      <c r="CI23" s="19"/>
      <c r="CJ23" s="19"/>
      <c r="CK23" s="175" t="s">
        <v>50</v>
      </c>
      <c r="CL23" s="229">
        <v>3</v>
      </c>
      <c r="CM23" s="19"/>
      <c r="CN23" s="19"/>
      <c r="CO23" s="19"/>
      <c r="CP23" s="19"/>
      <c r="CQ23" s="19"/>
      <c r="CR23" s="229">
        <v>3</v>
      </c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4"/>
      <c r="DE23" s="4"/>
      <c r="DF23" s="19"/>
      <c r="DG23" s="41" t="s">
        <v>490</v>
      </c>
      <c r="DH23" s="19"/>
      <c r="DI23" s="19"/>
      <c r="DJ23" s="19"/>
      <c r="DK23" s="19"/>
      <c r="DL23" s="80"/>
      <c r="DM23" s="229">
        <v>3</v>
      </c>
      <c r="DN23" s="19"/>
      <c r="DO23" s="19"/>
      <c r="DP23" s="19"/>
      <c r="DQ23" s="19"/>
      <c r="DR23" s="19"/>
      <c r="DS23" s="19"/>
      <c r="DT23" s="19"/>
      <c r="DU23" s="229">
        <v>3</v>
      </c>
      <c r="DV23" s="19"/>
      <c r="DW23" s="19"/>
      <c r="DX23" s="19"/>
      <c r="DY23" s="30"/>
      <c r="DZ23" s="30"/>
      <c r="EA23" s="19"/>
      <c r="EB23" s="19"/>
      <c r="EC23" s="229" t="s">
        <v>29</v>
      </c>
      <c r="ED23" s="19"/>
      <c r="EE23" s="19"/>
      <c r="EF23" s="30"/>
      <c r="EG23" s="30"/>
      <c r="EH23" s="229">
        <v>3</v>
      </c>
      <c r="EI23" s="19"/>
      <c r="EJ23" s="19"/>
      <c r="EK23" s="19"/>
      <c r="EL23" s="19"/>
      <c r="EM23" s="30"/>
      <c r="EN23" s="30"/>
      <c r="EO23" s="19"/>
      <c r="EP23" s="19"/>
      <c r="EQ23" s="19"/>
      <c r="ER23" s="19"/>
      <c r="ES23" s="19"/>
      <c r="ET23" s="30"/>
      <c r="EU23" s="30"/>
      <c r="EV23" s="19"/>
      <c r="EW23" s="30"/>
      <c r="EX23" s="19"/>
      <c r="EY23" s="7"/>
      <c r="EZ23" s="12"/>
      <c r="FA23" s="158"/>
      <c r="FB23" s="158"/>
      <c r="FC23" s="158"/>
      <c r="FD23" s="158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</row>
    <row r="24" spans="1:214" ht="19" customHeight="1" x14ac:dyDescent="0.4">
      <c r="A24" s="125" t="str">
        <f>Ledenlijst!J22</f>
        <v>Van Hout Ludo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 t="s">
        <v>36</v>
      </c>
      <c r="T24" s="19"/>
      <c r="U24" s="19"/>
      <c r="V24" s="43" t="s">
        <v>50</v>
      </c>
      <c r="W24" s="19"/>
      <c r="X24" s="19"/>
      <c r="Y24" s="19"/>
      <c r="Z24" s="19"/>
      <c r="AA24" s="19"/>
      <c r="AB24" s="4"/>
      <c r="AC24" s="4"/>
      <c r="AD24" s="4"/>
      <c r="AE24" s="4"/>
      <c r="AF24" s="4"/>
      <c r="AG24" s="4"/>
      <c r="AH24" s="19" t="s">
        <v>36</v>
      </c>
      <c r="AI24" s="4"/>
      <c r="AJ24" s="4"/>
      <c r="AK24" s="4"/>
      <c r="AL24" s="4"/>
      <c r="AM24" s="4"/>
      <c r="AN24" s="4"/>
      <c r="AO24" s="4"/>
      <c r="AP24" s="4"/>
      <c r="AQ24" s="19"/>
      <c r="AR24" s="4"/>
      <c r="AS24" s="4"/>
      <c r="AT24" s="4"/>
      <c r="AU24" s="4"/>
      <c r="AV24" s="4"/>
      <c r="AW24" s="19"/>
      <c r="AX24" s="229">
        <v>1</v>
      </c>
      <c r="AY24" s="4"/>
      <c r="AZ24" s="4"/>
      <c r="BA24" s="19"/>
      <c r="BB24" s="4"/>
      <c r="BC24" s="19"/>
      <c r="BD24" s="19"/>
      <c r="BE24" s="19"/>
      <c r="BF24" s="4"/>
      <c r="BG24" s="4"/>
      <c r="BH24" s="4"/>
      <c r="BI24" s="4"/>
      <c r="BJ24" s="4"/>
      <c r="BK24" s="4"/>
      <c r="BL24" s="19"/>
      <c r="BM24" s="4"/>
      <c r="BN24" s="4"/>
      <c r="BO24" s="4"/>
      <c r="BP24" s="4"/>
      <c r="BQ24" s="4"/>
      <c r="BR24" s="19"/>
      <c r="BS24" s="19"/>
      <c r="BT24" s="4"/>
      <c r="BU24" s="4"/>
      <c r="BV24" s="4"/>
      <c r="BW24" s="4"/>
      <c r="BX24" s="4"/>
      <c r="BY24" s="19"/>
      <c r="BZ24" s="4"/>
      <c r="CA24" s="4"/>
      <c r="CB24" s="4"/>
      <c r="CC24" s="4"/>
      <c r="CD24" s="4"/>
      <c r="CE24" s="19"/>
      <c r="CF24" s="4"/>
      <c r="CG24" s="4"/>
      <c r="CH24" s="4"/>
      <c r="CI24" s="4"/>
      <c r="CJ24" s="19"/>
      <c r="CK24" s="4"/>
      <c r="CL24" s="4"/>
      <c r="CM24" s="5"/>
      <c r="CN24" s="4"/>
      <c r="CO24" s="4"/>
      <c r="CP24" s="4"/>
      <c r="CQ24" s="4"/>
      <c r="CR24" s="4"/>
      <c r="CS24" s="19"/>
      <c r="CT24" s="4"/>
      <c r="CU24" s="19"/>
      <c r="CV24" s="4"/>
      <c r="CW24" s="4"/>
      <c r="CX24" s="4"/>
      <c r="CY24" s="4"/>
      <c r="CZ24" s="4"/>
      <c r="DA24" s="4"/>
      <c r="DB24" s="4"/>
      <c r="DD24" s="4"/>
      <c r="DE24" s="4"/>
      <c r="DF24" s="4"/>
      <c r="DG24" s="19"/>
      <c r="DH24" s="4"/>
      <c r="DI24" s="4"/>
      <c r="DJ24" s="4"/>
      <c r="DK24" s="4"/>
      <c r="DL24" s="4"/>
      <c r="DM24" s="4"/>
      <c r="DN24" s="4"/>
      <c r="DO24" s="4"/>
      <c r="DP24" s="19"/>
      <c r="DQ24" s="4"/>
      <c r="DR24" s="4"/>
      <c r="DS24" s="4"/>
      <c r="DT24" s="4"/>
      <c r="DU24" s="4"/>
      <c r="DV24" s="4"/>
      <c r="DW24" s="4"/>
      <c r="DX24" s="4"/>
      <c r="DY24" s="28"/>
      <c r="DZ24" s="28"/>
      <c r="EA24" s="28"/>
      <c r="EB24" s="28"/>
      <c r="EC24" s="28"/>
      <c r="ED24" s="19"/>
      <c r="EE24" s="28"/>
      <c r="EF24" s="28"/>
      <c r="EG24" s="28"/>
      <c r="EH24" s="28"/>
      <c r="EI24" s="19"/>
      <c r="EJ24" s="28"/>
      <c r="EK24" s="4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30"/>
      <c r="EX24" s="28"/>
      <c r="EY24" s="7"/>
      <c r="EZ24" s="12"/>
      <c r="FA24" s="158"/>
      <c r="FB24" s="158"/>
      <c r="FC24" s="158"/>
      <c r="FD24" s="158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</row>
    <row r="25" spans="1:214" ht="19" customHeight="1" x14ac:dyDescent="0.4">
      <c r="A25" s="125" t="str">
        <f>Ledenlijst!J23</f>
        <v>Vandeneynde Jacky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43" t="s">
        <v>50</v>
      </c>
      <c r="T25" s="19"/>
      <c r="U25" s="19"/>
      <c r="V25" s="19"/>
      <c r="W25" s="19"/>
      <c r="X25" s="19"/>
      <c r="Y25" s="19"/>
      <c r="Z25" s="19"/>
      <c r="AA25" s="19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229">
        <v>1</v>
      </c>
      <c r="AR25" s="4"/>
      <c r="AS25" s="4"/>
      <c r="AT25" s="4"/>
      <c r="AU25" s="4"/>
      <c r="AV25" s="4"/>
      <c r="AW25" s="229">
        <v>1</v>
      </c>
      <c r="AX25" s="19"/>
      <c r="AY25" s="4"/>
      <c r="AZ25" s="4"/>
      <c r="BA25" s="19"/>
      <c r="BB25" s="4"/>
      <c r="BC25" s="229" t="s">
        <v>37</v>
      </c>
      <c r="BD25" s="19"/>
      <c r="BE25" s="229">
        <v>1</v>
      </c>
      <c r="BF25" s="4"/>
      <c r="BG25" s="4"/>
      <c r="BH25" s="4"/>
      <c r="BI25" s="4"/>
      <c r="BJ25" s="4"/>
      <c r="BK25" s="4"/>
      <c r="BL25" s="229">
        <v>1</v>
      </c>
      <c r="BM25" s="4"/>
      <c r="BN25" s="4"/>
      <c r="BO25" s="4"/>
      <c r="BP25" s="4"/>
      <c r="BQ25" s="4"/>
      <c r="BR25" s="4"/>
      <c r="BS25" s="229">
        <v>1</v>
      </c>
      <c r="BT25" s="4"/>
      <c r="BU25" s="4"/>
      <c r="BV25" s="19"/>
      <c r="BW25" s="4"/>
      <c r="BX25" s="175" t="s">
        <v>50</v>
      </c>
      <c r="BY25" s="175" t="s">
        <v>50</v>
      </c>
      <c r="BZ25" s="229">
        <v>1</v>
      </c>
      <c r="CA25" s="4"/>
      <c r="CB25" s="4"/>
      <c r="CC25" s="4"/>
      <c r="CD25" s="4"/>
      <c r="CE25" s="229" t="s">
        <v>37</v>
      </c>
      <c r="CF25" s="4"/>
      <c r="CG25" s="229">
        <v>1</v>
      </c>
      <c r="CH25" s="4"/>
      <c r="CI25" s="4"/>
      <c r="CJ25" s="4"/>
      <c r="CK25" s="4"/>
      <c r="CL25" s="4"/>
      <c r="CM25" s="229">
        <v>1</v>
      </c>
      <c r="CN25" s="4"/>
      <c r="CO25" s="4"/>
      <c r="CP25" s="4"/>
      <c r="CQ25" s="4"/>
      <c r="CR25" s="4"/>
      <c r="CS25" s="4"/>
      <c r="CT25" s="4"/>
      <c r="CU25" s="229">
        <v>1</v>
      </c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229" t="s">
        <v>37</v>
      </c>
      <c r="DH25" s="4"/>
      <c r="DI25" s="4"/>
      <c r="DJ25" s="4"/>
      <c r="DK25" s="4"/>
      <c r="DL25" s="4"/>
      <c r="DM25" s="4"/>
      <c r="DN25" s="4"/>
      <c r="DO25" s="229" t="s">
        <v>37</v>
      </c>
      <c r="DP25" s="229">
        <v>1</v>
      </c>
      <c r="DQ25" s="4"/>
      <c r="DR25" s="4"/>
      <c r="DS25" s="4"/>
      <c r="DT25" s="4"/>
      <c r="DU25" s="100"/>
      <c r="DV25" s="229">
        <v>1</v>
      </c>
      <c r="DW25" s="4"/>
      <c r="DX25" s="4"/>
      <c r="DY25" s="28"/>
      <c r="DZ25" s="28"/>
      <c r="EA25" s="28"/>
      <c r="EB25" s="101"/>
      <c r="EC25" s="28"/>
      <c r="ED25" s="229">
        <v>1</v>
      </c>
      <c r="EE25" s="28"/>
      <c r="EF25" s="28"/>
      <c r="EG25" s="28"/>
      <c r="EH25" s="28"/>
      <c r="EI25" s="229" t="s">
        <v>37</v>
      </c>
      <c r="EJ25" s="28"/>
      <c r="EK25" s="229">
        <v>1</v>
      </c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30"/>
      <c r="EX25" s="28"/>
      <c r="EY25" s="7"/>
      <c r="EZ25" s="12"/>
      <c r="FA25" s="158"/>
      <c r="FB25" s="158"/>
      <c r="FC25" s="158"/>
      <c r="FD25" s="158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</row>
    <row r="26" spans="1:214" ht="19" hidden="1" customHeight="1" x14ac:dyDescent="0.4">
      <c r="A26" s="125" t="str">
        <f>Ledenlijst!J24</f>
        <v>Wouters Guido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5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30"/>
      <c r="EX26" s="28"/>
      <c r="EY26" s="7"/>
      <c r="EZ26" s="12"/>
      <c r="FA26" s="158"/>
      <c r="FB26" s="158"/>
      <c r="FC26" s="158"/>
      <c r="FD26" s="158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</row>
    <row r="27" spans="1:214" ht="19" hidden="1" customHeight="1" x14ac:dyDescent="0.4">
      <c r="A27" s="125" t="str">
        <f>Ledenlijst!J24</f>
        <v>Wouters Guido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5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100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30"/>
      <c r="EX27" s="28"/>
      <c r="EY27" s="7"/>
      <c r="EZ27" s="12"/>
      <c r="FA27" s="158"/>
      <c r="FB27" s="158"/>
      <c r="FC27" s="158"/>
      <c r="FD27" s="158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</row>
    <row r="28" spans="1:214" ht="20.25" hidden="1" customHeight="1" x14ac:dyDescent="0.4">
      <c r="A28" s="126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5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7"/>
      <c r="EZ28" s="12"/>
      <c r="FA28" s="158"/>
      <c r="FB28" s="158"/>
      <c r="FC28" s="158"/>
      <c r="FD28" s="158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</row>
    <row r="29" spans="1:214" ht="20.25" hidden="1" customHeight="1" x14ac:dyDescent="0.4">
      <c r="A29" s="126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5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7"/>
      <c r="EZ29" s="12"/>
      <c r="FA29" s="158"/>
      <c r="FB29" s="158"/>
      <c r="FC29" s="158"/>
      <c r="FD29" s="158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</row>
    <row r="30" spans="1:214" ht="20.25" hidden="1" customHeight="1" x14ac:dyDescent="0.4">
      <c r="A30" s="126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5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7"/>
      <c r="EZ30" s="12"/>
      <c r="FA30" s="158"/>
      <c r="FB30" s="158"/>
      <c r="FC30" s="158"/>
      <c r="FD30" s="158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</row>
    <row r="31" spans="1:214" ht="20.25" hidden="1" customHeight="1" x14ac:dyDescent="0.4">
      <c r="A31" s="12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5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7"/>
      <c r="EZ31" s="12"/>
      <c r="FA31" s="158"/>
      <c r="FB31" s="158"/>
      <c r="FC31" s="158"/>
      <c r="FD31" s="158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</row>
    <row r="32" spans="1:214" ht="15" customHeight="1" x14ac:dyDescent="0.3">
      <c r="A32" s="127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7"/>
      <c r="EZ32" s="12"/>
      <c r="FA32" s="158"/>
      <c r="FB32" s="158"/>
      <c r="FC32" s="158"/>
      <c r="FD32" s="158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</row>
    <row r="33" spans="1:218" ht="18" x14ac:dyDescent="0.4">
      <c r="A33" s="128" t="s">
        <v>86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49" t="s">
        <v>64</v>
      </c>
      <c r="M33" s="19"/>
      <c r="N33" s="19"/>
      <c r="O33" s="19"/>
      <c r="P33" s="19"/>
      <c r="Q33" s="19"/>
      <c r="R33" s="19"/>
      <c r="S33" s="149" t="s">
        <v>64</v>
      </c>
      <c r="T33" s="19"/>
      <c r="U33" s="149" t="s">
        <v>64</v>
      </c>
      <c r="V33" s="149" t="s">
        <v>64</v>
      </c>
      <c r="W33" s="19"/>
      <c r="X33" s="19"/>
      <c r="Y33" s="19"/>
      <c r="Z33" s="149" t="s">
        <v>64</v>
      </c>
      <c r="AA33" s="19"/>
      <c r="AB33" s="19"/>
      <c r="AC33" s="149" t="s">
        <v>64</v>
      </c>
      <c r="AD33" s="19"/>
      <c r="AE33" s="19"/>
      <c r="AF33" s="149" t="s">
        <v>64</v>
      </c>
      <c r="AG33" s="19"/>
      <c r="AH33" s="19"/>
      <c r="AI33" s="149" t="s">
        <v>64</v>
      </c>
      <c r="AJ33" s="19"/>
      <c r="AK33" s="19"/>
      <c r="AL33" s="19"/>
      <c r="AM33" s="19"/>
      <c r="AN33" s="149" t="s">
        <v>64</v>
      </c>
      <c r="AO33" s="19"/>
      <c r="AP33" s="149" t="s">
        <v>64</v>
      </c>
      <c r="AQ33" s="149" t="s">
        <v>64</v>
      </c>
      <c r="AR33" s="19"/>
      <c r="AS33" s="19"/>
      <c r="AT33" s="19"/>
      <c r="AU33" s="19"/>
      <c r="AV33" s="19"/>
      <c r="AW33" s="19"/>
      <c r="AX33" s="149" t="s">
        <v>64</v>
      </c>
      <c r="AY33" s="19"/>
      <c r="AZ33" s="19"/>
      <c r="BA33" s="149" t="s">
        <v>64</v>
      </c>
      <c r="BB33" s="149" t="s">
        <v>64</v>
      </c>
      <c r="BC33" s="149" t="s">
        <v>64</v>
      </c>
      <c r="BD33" s="149" t="s">
        <v>64</v>
      </c>
      <c r="BE33" s="149" t="s">
        <v>64</v>
      </c>
      <c r="BF33" s="19"/>
      <c r="BG33" s="19"/>
      <c r="BH33" s="149" t="s">
        <v>64</v>
      </c>
      <c r="BI33" s="19"/>
      <c r="BJ33" s="149" t="s">
        <v>64</v>
      </c>
      <c r="BK33" s="19"/>
      <c r="BL33" s="149" t="s">
        <v>64</v>
      </c>
      <c r="BM33" s="19"/>
      <c r="BN33" s="19"/>
      <c r="BO33" s="149" t="s">
        <v>64</v>
      </c>
      <c r="BP33" s="149" t="s">
        <v>64</v>
      </c>
      <c r="BQ33" s="149" t="s">
        <v>64</v>
      </c>
      <c r="BR33" s="149" t="s">
        <v>64</v>
      </c>
      <c r="BS33" s="149" t="s">
        <v>64</v>
      </c>
      <c r="BT33" s="19"/>
      <c r="BU33" s="19"/>
      <c r="BV33" s="149" t="s">
        <v>64</v>
      </c>
      <c r="BW33" s="149" t="s">
        <v>64</v>
      </c>
      <c r="BX33" s="149" t="s">
        <v>64</v>
      </c>
      <c r="BY33" s="149" t="s">
        <v>64</v>
      </c>
      <c r="BZ33" s="149" t="s">
        <v>64</v>
      </c>
      <c r="CA33" s="19"/>
      <c r="CB33" s="19"/>
      <c r="CC33" s="149" t="s">
        <v>64</v>
      </c>
      <c r="CD33" s="149" t="s">
        <v>64</v>
      </c>
      <c r="CE33" s="149" t="s">
        <v>64</v>
      </c>
      <c r="CF33" s="149" t="s">
        <v>64</v>
      </c>
      <c r="CG33" s="149" t="s">
        <v>64</v>
      </c>
      <c r="CH33" s="19"/>
      <c r="CI33" s="19"/>
      <c r="CJ33" s="149" t="s">
        <v>64</v>
      </c>
      <c r="CK33" s="149" t="s">
        <v>64</v>
      </c>
      <c r="CL33" s="149" t="s">
        <v>64</v>
      </c>
      <c r="CM33" s="149" t="s">
        <v>64</v>
      </c>
      <c r="CN33" s="19"/>
      <c r="CO33" s="19"/>
      <c r="CP33" s="19"/>
      <c r="CQ33" s="149" t="s">
        <v>64</v>
      </c>
      <c r="CR33" s="149" t="s">
        <v>64</v>
      </c>
      <c r="CS33" s="149" t="s">
        <v>64</v>
      </c>
      <c r="CT33" s="19"/>
      <c r="CU33" s="149" t="s">
        <v>64</v>
      </c>
      <c r="CV33" s="19"/>
      <c r="CW33" s="19"/>
      <c r="CX33" s="149" t="s">
        <v>64</v>
      </c>
      <c r="CY33" s="149" t="s">
        <v>64</v>
      </c>
      <c r="CZ33" s="149" t="s">
        <v>64</v>
      </c>
      <c r="DA33" s="149" t="s">
        <v>64</v>
      </c>
      <c r="DB33" s="19"/>
      <c r="DC33" s="19"/>
      <c r="DD33" s="19"/>
      <c r="DE33" s="19"/>
      <c r="DF33" s="19"/>
      <c r="DG33" s="149" t="s">
        <v>64</v>
      </c>
      <c r="DH33" s="19"/>
      <c r="DI33" s="149" t="s">
        <v>64</v>
      </c>
      <c r="DJ33" s="19"/>
      <c r="DK33" s="4"/>
      <c r="DL33" s="149" t="s">
        <v>64</v>
      </c>
      <c r="DM33" s="149" t="s">
        <v>64</v>
      </c>
      <c r="DN33" s="149" t="s">
        <v>64</v>
      </c>
      <c r="DO33" s="149" t="s">
        <v>64</v>
      </c>
      <c r="DP33" s="149" t="s">
        <v>64</v>
      </c>
      <c r="DQ33" s="19"/>
      <c r="DR33" s="19"/>
      <c r="DS33" s="149" t="s">
        <v>64</v>
      </c>
      <c r="DT33" s="149" t="s">
        <v>64</v>
      </c>
      <c r="DU33" s="149" t="s">
        <v>64</v>
      </c>
      <c r="DV33" s="149" t="s">
        <v>64</v>
      </c>
      <c r="DW33" s="149" t="s">
        <v>64</v>
      </c>
      <c r="DX33" s="19"/>
      <c r="DY33" s="28"/>
      <c r="DZ33" s="28"/>
      <c r="EA33" s="28"/>
      <c r="EB33" s="149" t="s">
        <v>64</v>
      </c>
      <c r="EC33" s="28"/>
      <c r="ED33" s="149" t="s">
        <v>64</v>
      </c>
      <c r="EE33" s="28"/>
      <c r="EF33" s="28"/>
      <c r="EG33" s="28"/>
      <c r="EH33" s="149" t="s">
        <v>64</v>
      </c>
      <c r="EI33" s="149" t="s">
        <v>64</v>
      </c>
      <c r="EJ33" s="28"/>
      <c r="EK33" s="149" t="s">
        <v>64</v>
      </c>
      <c r="EL33" s="149" t="s">
        <v>64</v>
      </c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7"/>
      <c r="EZ33" s="12"/>
      <c r="FA33" s="158"/>
      <c r="FB33" s="9"/>
      <c r="FC33" s="158"/>
      <c r="FD33" s="158"/>
      <c r="FE33" s="158"/>
      <c r="FF33" s="158"/>
      <c r="FG33" s="158"/>
      <c r="FH33" s="158"/>
      <c r="FI33" s="158"/>
      <c r="FJ33" s="158"/>
      <c r="FK33" s="158"/>
      <c r="FL33" s="158"/>
      <c r="FM33" s="158"/>
      <c r="FN33" s="158"/>
      <c r="FO33" s="158"/>
      <c r="FP33" s="158"/>
      <c r="FQ33" s="158"/>
      <c r="FR33" s="158"/>
      <c r="FS33" s="158"/>
      <c r="FT33" s="158"/>
      <c r="FU33" s="158"/>
      <c r="FV33" s="158"/>
      <c r="FW33" s="158"/>
      <c r="FX33" s="158"/>
      <c r="FY33" s="158"/>
      <c r="FZ33" s="158"/>
      <c r="GA33" s="158"/>
      <c r="GB33" s="158"/>
      <c r="GC33" s="158"/>
      <c r="GD33" s="158"/>
      <c r="GE33" s="158"/>
      <c r="GF33" s="158"/>
      <c r="GG33" s="158"/>
      <c r="GH33" s="158"/>
      <c r="GI33" s="158"/>
      <c r="GJ33" s="158"/>
      <c r="GK33" s="158"/>
      <c r="GL33" s="158"/>
      <c r="GM33" s="158"/>
      <c r="GN33" s="158"/>
      <c r="GO33" s="158"/>
      <c r="GP33" s="158"/>
      <c r="GQ33" s="158"/>
      <c r="GR33" s="158"/>
      <c r="GS33" s="158"/>
      <c r="GT33" s="158"/>
      <c r="GU33" s="158"/>
      <c r="GV33" s="158"/>
      <c r="GW33" s="158"/>
      <c r="GX33" s="158"/>
      <c r="GY33" s="158"/>
      <c r="GZ33" s="158"/>
      <c r="HA33" s="158"/>
      <c r="HB33" s="158"/>
      <c r="HC33" s="158"/>
      <c r="HD33" s="158"/>
      <c r="HE33" s="158"/>
      <c r="HF33" s="158"/>
    </row>
    <row r="34" spans="1:218" ht="18" x14ac:dyDescent="0.4">
      <c r="A34" s="128" t="s">
        <v>87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49" t="s">
        <v>64</v>
      </c>
      <c r="T34" s="19"/>
      <c r="U34" s="19"/>
      <c r="V34" s="19"/>
      <c r="W34" s="19"/>
      <c r="X34" s="19"/>
      <c r="Y34" s="19"/>
      <c r="Z34" s="149" t="s">
        <v>64</v>
      </c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49" t="s">
        <v>64</v>
      </c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49" t="s">
        <v>64</v>
      </c>
      <c r="BR34" s="19"/>
      <c r="BS34" s="19"/>
      <c r="BT34" s="19"/>
      <c r="BU34" s="19"/>
      <c r="BV34" s="149" t="s">
        <v>64</v>
      </c>
      <c r="BW34" s="149" t="s">
        <v>64</v>
      </c>
      <c r="BX34" s="149" t="s">
        <v>64</v>
      </c>
      <c r="BY34" s="149" t="s">
        <v>64</v>
      </c>
      <c r="BZ34" s="19"/>
      <c r="CA34" s="19"/>
      <c r="CB34" s="19"/>
      <c r="CC34" s="149" t="s">
        <v>64</v>
      </c>
      <c r="CD34" s="149" t="s">
        <v>64</v>
      </c>
      <c r="CE34" s="149" t="s">
        <v>64</v>
      </c>
      <c r="CF34" s="149" t="s">
        <v>64</v>
      </c>
      <c r="CG34" s="149" t="s">
        <v>64</v>
      </c>
      <c r="CH34" s="19"/>
      <c r="CI34" s="19"/>
      <c r="CJ34" s="19"/>
      <c r="CK34" s="19"/>
      <c r="CL34" s="149" t="s">
        <v>64</v>
      </c>
      <c r="CM34" s="19"/>
      <c r="CN34" s="19"/>
      <c r="CO34" s="19"/>
      <c r="CP34" s="19"/>
      <c r="CQ34" s="19"/>
      <c r="CR34" s="19"/>
      <c r="CS34" s="149" t="s">
        <v>64</v>
      </c>
      <c r="CT34" s="19"/>
      <c r="CU34" s="149" t="s">
        <v>64</v>
      </c>
      <c r="CV34" s="19"/>
      <c r="CW34" s="19"/>
      <c r="CX34" s="149" t="s">
        <v>64</v>
      </c>
      <c r="CY34" s="149" t="s">
        <v>64</v>
      </c>
      <c r="CZ34" s="149" t="s">
        <v>64</v>
      </c>
      <c r="DA34" s="19"/>
      <c r="DB34" s="19"/>
      <c r="DC34" s="19"/>
      <c r="DD34" s="19"/>
      <c r="DE34" s="19"/>
      <c r="DF34" s="19"/>
      <c r="DG34" s="149" t="s">
        <v>64</v>
      </c>
      <c r="DH34" s="19"/>
      <c r="DI34" s="19"/>
      <c r="DJ34" s="19"/>
      <c r="DK34" s="4"/>
      <c r="DL34" s="149" t="s">
        <v>64</v>
      </c>
      <c r="DM34" s="149" t="s">
        <v>64</v>
      </c>
      <c r="DN34" s="73"/>
      <c r="DO34" s="149" t="s">
        <v>64</v>
      </c>
      <c r="DP34" s="149" t="s">
        <v>64</v>
      </c>
      <c r="DQ34" s="19"/>
      <c r="DR34" s="19"/>
      <c r="DS34" s="149" t="s">
        <v>64</v>
      </c>
      <c r="DT34" s="149" t="s">
        <v>64</v>
      </c>
      <c r="DU34" s="19"/>
      <c r="DV34" s="19"/>
      <c r="DW34" s="149" t="s">
        <v>64</v>
      </c>
      <c r="DX34" s="19"/>
      <c r="DY34" s="28"/>
      <c r="DZ34" s="28"/>
      <c r="EA34" s="28"/>
      <c r="EB34" s="28"/>
      <c r="EC34" s="28"/>
      <c r="ED34" s="149" t="s">
        <v>64</v>
      </c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7"/>
      <c r="EZ34" s="12"/>
      <c r="FA34" s="158"/>
      <c r="FC34" s="158"/>
      <c r="FD34" s="158"/>
      <c r="FE34" s="158"/>
      <c r="FF34" s="158"/>
      <c r="FG34" s="158"/>
      <c r="FH34" s="158"/>
      <c r="FI34" s="158"/>
      <c r="FJ34" s="158"/>
      <c r="FK34" s="158"/>
      <c r="FL34" s="158"/>
      <c r="FM34" s="158"/>
      <c r="FN34" s="158"/>
      <c r="FO34" s="158"/>
      <c r="FP34" s="158"/>
      <c r="FQ34" s="158"/>
      <c r="FR34" s="158"/>
      <c r="FS34" s="158"/>
      <c r="FT34" s="158"/>
      <c r="FU34" s="158"/>
      <c r="FV34" s="158"/>
      <c r="FW34" s="158"/>
      <c r="FX34" s="158"/>
      <c r="FY34" s="158"/>
      <c r="FZ34" s="158"/>
      <c r="GA34" s="158"/>
      <c r="GB34" s="158"/>
      <c r="GC34" s="158"/>
      <c r="GD34" s="158"/>
      <c r="GE34" s="158"/>
      <c r="GF34" s="158"/>
      <c r="GG34" s="158"/>
      <c r="GH34" s="158"/>
      <c r="GI34" s="158"/>
      <c r="GJ34" s="158"/>
      <c r="GK34" s="158"/>
      <c r="GL34" s="158"/>
      <c r="GM34" s="158"/>
      <c r="GN34" s="158"/>
      <c r="GO34" s="158"/>
      <c r="GP34" s="158"/>
      <c r="GQ34" s="158"/>
      <c r="GR34" s="158"/>
      <c r="GS34" s="158"/>
      <c r="GT34" s="158"/>
      <c r="GU34" s="158"/>
      <c r="GV34" s="158"/>
      <c r="GW34" s="158"/>
      <c r="GX34" s="158"/>
      <c r="GY34" s="158"/>
      <c r="GZ34" s="158"/>
      <c r="HA34" s="158"/>
      <c r="HB34" s="158"/>
      <c r="HC34" s="158"/>
      <c r="HD34" s="158"/>
      <c r="HE34" s="158"/>
      <c r="HF34" s="158"/>
    </row>
    <row r="35" spans="1:218" ht="18" x14ac:dyDescent="0.4">
      <c r="A35" s="129" t="s">
        <v>113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19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3"/>
      <c r="DL35" s="73"/>
      <c r="DM35" s="73"/>
      <c r="DN35" s="73"/>
      <c r="DO35" s="73"/>
      <c r="DP35" s="72"/>
      <c r="DQ35" s="72"/>
      <c r="DR35" s="72"/>
      <c r="DS35" s="72"/>
      <c r="DT35" s="72"/>
      <c r="DU35" s="72"/>
      <c r="DV35" s="72"/>
      <c r="DW35" s="72"/>
      <c r="DX35" s="72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"/>
      <c r="EZ35" s="12"/>
      <c r="FA35" s="158"/>
      <c r="FC35" s="158"/>
      <c r="FD35" s="158"/>
      <c r="FE35" s="158"/>
      <c r="FF35" s="158"/>
      <c r="FG35" s="158"/>
      <c r="FH35" s="158"/>
      <c r="FI35" s="158"/>
      <c r="FJ35" s="158"/>
      <c r="FK35" s="158"/>
      <c r="FL35" s="158"/>
      <c r="FM35" s="158"/>
      <c r="FN35" s="158"/>
      <c r="FO35" s="158"/>
      <c r="FP35" s="158"/>
      <c r="FQ35" s="158"/>
      <c r="FR35" s="158"/>
      <c r="FS35" s="158"/>
      <c r="FT35" s="158"/>
      <c r="FU35" s="158"/>
      <c r="FV35" s="158"/>
      <c r="FW35" s="158"/>
      <c r="FX35" s="158"/>
      <c r="FY35" s="158"/>
      <c r="FZ35" s="158"/>
      <c r="GA35" s="158"/>
      <c r="GB35" s="158"/>
      <c r="GC35" s="158"/>
      <c r="GD35" s="158"/>
      <c r="GE35" s="158"/>
      <c r="GF35" s="158"/>
      <c r="GG35" s="158"/>
      <c r="GH35" s="158"/>
      <c r="GI35" s="158"/>
      <c r="GJ35" s="158"/>
      <c r="GK35" s="158"/>
      <c r="GL35" s="158"/>
      <c r="GM35" s="158"/>
      <c r="GN35" s="158"/>
      <c r="GO35" s="158"/>
      <c r="GP35" s="158"/>
      <c r="GQ35" s="158"/>
      <c r="GR35" s="158"/>
      <c r="GS35" s="158"/>
      <c r="GT35" s="158"/>
      <c r="GU35" s="158"/>
      <c r="GV35" s="158"/>
      <c r="GW35" s="158"/>
      <c r="GX35" s="158"/>
      <c r="GY35" s="158"/>
      <c r="GZ35" s="158"/>
      <c r="HA35" s="158"/>
      <c r="HB35" s="158"/>
      <c r="HC35" s="158"/>
      <c r="HD35" s="158"/>
      <c r="HE35" s="158"/>
      <c r="HF35" s="158"/>
    </row>
    <row r="36" spans="1:218" s="180" customFormat="1" ht="18" customHeight="1" x14ac:dyDescent="0.35">
      <c r="A36" s="159" t="s">
        <v>180</v>
      </c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  <c r="BO36" s="179"/>
      <c r="BP36" s="179"/>
      <c r="BQ36" s="179"/>
      <c r="BR36" s="179"/>
      <c r="BS36" s="179"/>
      <c r="BT36" s="179"/>
      <c r="BU36" s="179"/>
      <c r="BV36" s="179"/>
      <c r="BW36" s="179"/>
      <c r="BX36" s="179"/>
      <c r="BY36" s="179"/>
      <c r="BZ36" s="179"/>
      <c r="CA36" s="179"/>
      <c r="CB36" s="179"/>
      <c r="CC36" s="179"/>
      <c r="CD36" s="179"/>
      <c r="CE36" s="179"/>
      <c r="CF36" s="179"/>
      <c r="CG36" s="179"/>
      <c r="CH36" s="179"/>
      <c r="CI36" s="179"/>
      <c r="CJ36" s="179"/>
      <c r="CK36" s="179"/>
      <c r="CL36" s="179"/>
      <c r="CM36" s="179"/>
      <c r="CN36" s="179"/>
      <c r="CO36" s="179"/>
      <c r="CP36" s="179"/>
      <c r="CQ36" s="179"/>
      <c r="CR36" s="179"/>
      <c r="CS36" s="179"/>
      <c r="CT36" s="179"/>
      <c r="CU36" s="179"/>
      <c r="CV36" s="179"/>
      <c r="CW36" s="179"/>
      <c r="CX36" s="179"/>
      <c r="CY36" s="179"/>
      <c r="CZ36" s="179"/>
      <c r="DA36" s="179"/>
      <c r="DB36" s="179"/>
      <c r="DC36" s="179"/>
      <c r="DD36" s="179"/>
      <c r="DE36" s="179"/>
      <c r="DF36" s="179"/>
      <c r="DG36" s="179"/>
      <c r="DH36" s="179"/>
      <c r="DI36" s="179"/>
      <c r="DJ36" s="179"/>
      <c r="DK36" s="179"/>
      <c r="DL36" s="179"/>
      <c r="DM36" s="179"/>
      <c r="DN36" s="179"/>
      <c r="DO36" s="179"/>
      <c r="DP36" s="179"/>
      <c r="DQ36" s="179"/>
      <c r="DR36" s="179"/>
      <c r="DS36" s="179"/>
      <c r="DT36" s="179"/>
      <c r="DU36" s="179"/>
      <c r="DV36" s="179"/>
      <c r="DW36" s="179"/>
      <c r="DX36" s="179"/>
      <c r="DY36" s="179"/>
      <c r="DZ36" s="179"/>
      <c r="EA36" s="179"/>
      <c r="EB36" s="179"/>
      <c r="EC36" s="179"/>
      <c r="ED36" s="179"/>
      <c r="EE36" s="179"/>
      <c r="EF36" s="179"/>
      <c r="EG36" s="179"/>
      <c r="EH36" s="179"/>
      <c r="EI36" s="179"/>
      <c r="EJ36" s="179"/>
      <c r="EK36" s="179"/>
      <c r="EL36" s="179"/>
      <c r="EM36" s="179"/>
      <c r="EN36" s="179"/>
      <c r="EO36" s="179"/>
      <c r="EP36" s="179"/>
      <c r="EQ36" s="179"/>
      <c r="ER36" s="179"/>
      <c r="ES36" s="179"/>
      <c r="ET36" s="179"/>
      <c r="EU36" s="179"/>
      <c r="EV36" s="179"/>
      <c r="EW36" s="179"/>
      <c r="EX36" s="179"/>
      <c r="EY36" s="133"/>
      <c r="EZ36" s="133"/>
      <c r="FA36" s="133"/>
      <c r="FB36" s="133"/>
      <c r="FC36" s="133"/>
      <c r="FD36" s="133"/>
      <c r="FE36" s="133"/>
      <c r="FF36" s="133"/>
      <c r="FG36" s="133"/>
      <c r="FH36" s="133"/>
      <c r="FI36" s="133"/>
      <c r="FJ36" s="133"/>
      <c r="FK36" s="133"/>
      <c r="FL36" s="133"/>
      <c r="FM36" s="133"/>
      <c r="FN36" s="133"/>
      <c r="FO36" s="133"/>
      <c r="FP36" s="133"/>
      <c r="FQ36" s="133"/>
      <c r="FR36" s="133"/>
      <c r="FS36" s="133"/>
      <c r="FT36" s="133"/>
      <c r="FU36" s="133"/>
      <c r="FV36" s="133"/>
      <c r="FW36" s="133"/>
      <c r="FX36" s="133"/>
      <c r="FY36" s="133"/>
      <c r="FZ36" s="133"/>
      <c r="GA36" s="133"/>
      <c r="GB36" s="133"/>
      <c r="GC36" s="133"/>
      <c r="GD36" s="133"/>
      <c r="GE36" s="133"/>
      <c r="GF36" s="133"/>
      <c r="GG36" s="133"/>
      <c r="GH36" s="133"/>
      <c r="GI36" s="133"/>
      <c r="GJ36" s="133"/>
      <c r="GK36" s="133"/>
      <c r="GL36" s="133"/>
      <c r="GM36" s="133"/>
      <c r="GN36" s="133"/>
      <c r="GO36" s="133"/>
      <c r="GP36" s="133"/>
      <c r="GQ36" s="133"/>
      <c r="GR36" s="133"/>
      <c r="GS36" s="133"/>
      <c r="GT36" s="133"/>
      <c r="GU36" s="133"/>
      <c r="GV36" s="133"/>
      <c r="GW36" s="133"/>
      <c r="GX36" s="133"/>
      <c r="GY36" s="133"/>
      <c r="GZ36" s="133"/>
      <c r="HA36" s="133"/>
      <c r="HB36" s="133"/>
      <c r="HC36" s="133"/>
      <c r="HD36" s="133"/>
      <c r="HE36" s="133"/>
      <c r="HF36" s="133"/>
    </row>
    <row r="37" spans="1:218" s="180" customFormat="1" ht="18" customHeight="1" x14ac:dyDescent="0.35">
      <c r="A37" s="161" t="s">
        <v>181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  <c r="BB37" s="181"/>
      <c r="BC37" s="181"/>
      <c r="BD37" s="181"/>
      <c r="BE37" s="181"/>
      <c r="BF37" s="181"/>
      <c r="BG37" s="181"/>
      <c r="BH37" s="181"/>
      <c r="BI37" s="181"/>
      <c r="BJ37" s="181"/>
      <c r="BK37" s="181"/>
      <c r="BL37" s="181"/>
      <c r="BM37" s="181"/>
      <c r="BN37" s="181"/>
      <c r="BO37" s="181"/>
      <c r="BP37" s="181"/>
      <c r="BQ37" s="181"/>
      <c r="BR37" s="181"/>
      <c r="BS37" s="181"/>
      <c r="BT37" s="181"/>
      <c r="BU37" s="181"/>
      <c r="BV37" s="181"/>
      <c r="BW37" s="181"/>
      <c r="BX37" s="181"/>
      <c r="BY37" s="181"/>
      <c r="BZ37" s="181"/>
      <c r="CA37" s="181"/>
      <c r="CB37" s="181"/>
      <c r="CC37" s="181"/>
      <c r="CD37" s="181"/>
      <c r="CE37" s="181"/>
      <c r="CF37" s="181"/>
      <c r="CG37" s="181"/>
      <c r="CH37" s="181"/>
      <c r="CI37" s="181"/>
      <c r="CJ37" s="181"/>
      <c r="CK37" s="181"/>
      <c r="CL37" s="181"/>
      <c r="CM37" s="181"/>
      <c r="CN37" s="181"/>
      <c r="CO37" s="181"/>
      <c r="CP37" s="181"/>
      <c r="CQ37" s="181"/>
      <c r="CR37" s="181"/>
      <c r="CS37" s="181"/>
      <c r="CT37" s="181"/>
      <c r="CU37" s="181"/>
      <c r="CV37" s="181"/>
      <c r="CW37" s="181"/>
      <c r="CX37" s="181"/>
      <c r="CY37" s="181"/>
      <c r="CZ37" s="181"/>
      <c r="DA37" s="181"/>
      <c r="DB37" s="181"/>
      <c r="DC37" s="181"/>
      <c r="DD37" s="181"/>
      <c r="DE37" s="181"/>
      <c r="DF37" s="181"/>
      <c r="DG37" s="181"/>
      <c r="DH37" s="181"/>
      <c r="DI37" s="181"/>
      <c r="DJ37" s="181"/>
      <c r="DK37" s="181"/>
      <c r="DL37" s="181"/>
      <c r="DM37" s="181"/>
      <c r="DN37" s="181"/>
      <c r="DO37" s="181"/>
      <c r="DP37" s="181"/>
      <c r="DQ37" s="181"/>
      <c r="DR37" s="181"/>
      <c r="DS37" s="181"/>
      <c r="DT37" s="181"/>
      <c r="DU37" s="181"/>
      <c r="DV37" s="181"/>
      <c r="DW37" s="181"/>
      <c r="DX37" s="181"/>
      <c r="DY37" s="181"/>
      <c r="DZ37" s="181"/>
      <c r="EA37" s="181"/>
      <c r="EB37" s="181"/>
      <c r="EC37" s="181"/>
      <c r="ED37" s="181"/>
      <c r="EE37" s="181"/>
      <c r="EF37" s="181"/>
      <c r="EG37" s="181"/>
      <c r="EH37" s="181"/>
      <c r="EI37" s="181"/>
      <c r="EJ37" s="181"/>
      <c r="EK37" s="181"/>
      <c r="EL37" s="181"/>
      <c r="EM37" s="181"/>
      <c r="EN37" s="181"/>
      <c r="EO37" s="181"/>
      <c r="EP37" s="181"/>
      <c r="EQ37" s="181"/>
      <c r="ER37" s="181"/>
      <c r="ES37" s="181"/>
      <c r="ET37" s="181"/>
      <c r="EU37" s="181"/>
      <c r="EV37" s="181"/>
      <c r="EW37" s="181"/>
      <c r="EX37" s="181"/>
      <c r="EY37" s="133"/>
      <c r="EZ37" s="133"/>
      <c r="FA37" s="133"/>
      <c r="FB37" s="133"/>
      <c r="FC37" s="133"/>
      <c r="FD37" s="133"/>
      <c r="FE37" s="133"/>
      <c r="FF37" s="133"/>
      <c r="FG37" s="133"/>
      <c r="FH37" s="133"/>
      <c r="FI37" s="133"/>
      <c r="FJ37" s="133"/>
      <c r="FK37" s="133"/>
      <c r="FL37" s="133"/>
      <c r="FM37" s="133"/>
      <c r="FN37" s="133"/>
      <c r="FO37" s="133"/>
      <c r="FP37" s="133"/>
      <c r="FQ37" s="133"/>
      <c r="FR37" s="133"/>
      <c r="FS37" s="133"/>
      <c r="FT37" s="133"/>
      <c r="FU37" s="133"/>
      <c r="FV37" s="133"/>
      <c r="FW37" s="133"/>
      <c r="FX37" s="133"/>
      <c r="FY37" s="133"/>
      <c r="FZ37" s="133"/>
      <c r="GA37" s="133"/>
      <c r="GB37" s="133"/>
      <c r="GC37" s="133"/>
      <c r="GD37" s="133"/>
      <c r="GE37" s="133"/>
      <c r="GF37" s="133"/>
      <c r="GG37" s="133"/>
      <c r="GH37" s="133"/>
      <c r="GI37" s="133"/>
      <c r="GJ37" s="133"/>
      <c r="GK37" s="133"/>
      <c r="GL37" s="133"/>
      <c r="GM37" s="133"/>
      <c r="GN37" s="133"/>
      <c r="GO37" s="133"/>
      <c r="GP37" s="133"/>
      <c r="GQ37" s="133"/>
      <c r="GR37" s="133"/>
      <c r="GS37" s="133"/>
      <c r="GT37" s="133"/>
      <c r="GU37" s="133"/>
      <c r="GV37" s="133"/>
      <c r="GW37" s="133"/>
      <c r="GX37" s="133"/>
      <c r="GY37" s="133"/>
      <c r="GZ37" s="133"/>
      <c r="HA37" s="133"/>
      <c r="HB37" s="133"/>
      <c r="HC37" s="133"/>
      <c r="HD37" s="133"/>
      <c r="HE37" s="133"/>
      <c r="HF37" s="133"/>
    </row>
    <row r="38" spans="1:218" s="180" customFormat="1" ht="18" customHeight="1" x14ac:dyDescent="0.35">
      <c r="A38" s="159" t="s">
        <v>486</v>
      </c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79"/>
      <c r="AY38" s="179"/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79"/>
      <c r="BP38" s="179"/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79"/>
      <c r="CG38" s="179"/>
      <c r="CH38" s="179"/>
      <c r="CI38" s="179"/>
      <c r="CJ38" s="179"/>
      <c r="CK38" s="179"/>
      <c r="CL38" s="179"/>
      <c r="CM38" s="179"/>
      <c r="CN38" s="179"/>
      <c r="CO38" s="179"/>
      <c r="CP38" s="179"/>
      <c r="CQ38" s="179"/>
      <c r="CR38" s="179"/>
      <c r="CS38" s="179"/>
      <c r="CT38" s="179"/>
      <c r="CU38" s="179"/>
      <c r="CV38" s="179"/>
      <c r="CW38" s="179"/>
      <c r="CX38" s="179"/>
      <c r="CY38" s="179"/>
      <c r="CZ38" s="179"/>
      <c r="DA38" s="179"/>
      <c r="DB38" s="179"/>
      <c r="DC38" s="179"/>
      <c r="DD38" s="179"/>
      <c r="DE38" s="179"/>
      <c r="DF38" s="179"/>
      <c r="DG38" s="179"/>
      <c r="DH38" s="179"/>
      <c r="DI38" s="179"/>
      <c r="DJ38" s="179"/>
      <c r="DK38" s="179"/>
      <c r="DL38" s="179"/>
      <c r="DM38" s="179"/>
      <c r="DN38" s="179"/>
      <c r="DO38" s="179"/>
      <c r="DP38" s="179"/>
      <c r="DQ38" s="179"/>
      <c r="DR38" s="179"/>
      <c r="DS38" s="179"/>
      <c r="DT38" s="179"/>
      <c r="DU38" s="179"/>
      <c r="DV38" s="179"/>
      <c r="DW38" s="179"/>
      <c r="DX38" s="179"/>
      <c r="DY38" s="179"/>
      <c r="DZ38" s="179"/>
      <c r="EA38" s="179"/>
      <c r="EB38" s="179"/>
      <c r="EC38" s="179"/>
      <c r="ED38" s="179"/>
      <c r="EE38" s="179"/>
      <c r="EF38" s="179"/>
      <c r="EG38" s="179"/>
      <c r="EH38" s="179"/>
      <c r="EI38" s="179"/>
      <c r="EJ38" s="179"/>
      <c r="EK38" s="179"/>
      <c r="EL38" s="179"/>
      <c r="EM38" s="179"/>
      <c r="EN38" s="179"/>
      <c r="EO38" s="179"/>
      <c r="EP38" s="179"/>
      <c r="EQ38" s="179"/>
      <c r="ER38" s="179"/>
      <c r="ES38" s="179"/>
      <c r="ET38" s="179"/>
      <c r="EU38" s="179"/>
      <c r="EV38" s="179"/>
      <c r="EW38" s="179"/>
      <c r="EX38" s="179"/>
      <c r="EY38" s="133"/>
      <c r="EZ38" s="133"/>
      <c r="FA38" s="133"/>
      <c r="FB38" s="133"/>
      <c r="FC38" s="133"/>
      <c r="FD38" s="133"/>
      <c r="FE38" s="133"/>
      <c r="FF38" s="133"/>
      <c r="FG38" s="133"/>
      <c r="FH38" s="133"/>
      <c r="FI38" s="133"/>
      <c r="FJ38" s="133"/>
      <c r="FK38" s="133"/>
      <c r="FL38" s="133"/>
      <c r="FM38" s="133"/>
      <c r="FN38" s="133"/>
      <c r="FO38" s="133"/>
      <c r="FP38" s="133"/>
      <c r="FQ38" s="133"/>
      <c r="FR38" s="133"/>
      <c r="FS38" s="133"/>
      <c r="FT38" s="133"/>
      <c r="FU38" s="133"/>
      <c r="FV38" s="133"/>
      <c r="FW38" s="133"/>
      <c r="FX38" s="133"/>
      <c r="FY38" s="133"/>
      <c r="FZ38" s="133"/>
      <c r="GA38" s="133"/>
      <c r="GB38" s="133"/>
      <c r="GC38" s="133"/>
      <c r="GD38" s="133"/>
      <c r="GE38" s="133"/>
      <c r="GF38" s="133"/>
      <c r="GG38" s="133"/>
      <c r="GH38" s="133"/>
      <c r="GI38" s="133"/>
      <c r="GJ38" s="133"/>
      <c r="GK38" s="133"/>
      <c r="GL38" s="133"/>
      <c r="GM38" s="133"/>
      <c r="GN38" s="133"/>
      <c r="GO38" s="133"/>
      <c r="GP38" s="133"/>
      <c r="GQ38" s="133"/>
      <c r="GR38" s="133"/>
      <c r="GS38" s="133"/>
      <c r="GT38" s="133"/>
      <c r="GU38" s="133"/>
      <c r="GV38" s="133"/>
      <c r="GW38" s="133"/>
      <c r="GX38" s="133"/>
      <c r="GY38" s="133"/>
      <c r="GZ38" s="133"/>
      <c r="HA38" s="133"/>
      <c r="HB38" s="133"/>
      <c r="HC38" s="133"/>
      <c r="HD38" s="133"/>
      <c r="HE38" s="133"/>
      <c r="HF38" s="133"/>
    </row>
    <row r="39" spans="1:218" s="180" customFormat="1" ht="18" customHeight="1" x14ac:dyDescent="0.35">
      <c r="A39" s="161" t="s">
        <v>487</v>
      </c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79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79"/>
      <c r="DN39" s="181"/>
      <c r="DO39" s="181"/>
      <c r="DP39" s="181"/>
      <c r="DQ39" s="181"/>
      <c r="DR39" s="181"/>
      <c r="DS39" s="181"/>
      <c r="DT39" s="181"/>
      <c r="DU39" s="181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  <c r="EL39" s="181"/>
      <c r="EM39" s="181"/>
      <c r="EN39" s="181"/>
      <c r="EO39" s="181"/>
      <c r="EP39" s="181"/>
      <c r="EQ39" s="181"/>
      <c r="ER39" s="181"/>
      <c r="ES39" s="181"/>
      <c r="ET39" s="181"/>
      <c r="EU39" s="181"/>
      <c r="EV39" s="181"/>
      <c r="EW39" s="181"/>
      <c r="EX39" s="181"/>
      <c r="EY39" s="133"/>
      <c r="EZ39" s="133"/>
      <c r="FA39" s="133"/>
      <c r="FB39" s="133"/>
      <c r="FC39" s="133"/>
      <c r="FD39" s="133"/>
      <c r="FE39" s="133"/>
      <c r="FF39" s="133"/>
      <c r="FG39" s="133"/>
      <c r="FH39" s="133"/>
      <c r="FI39" s="133"/>
      <c r="FJ39" s="133"/>
      <c r="FK39" s="133"/>
      <c r="FL39" s="133"/>
      <c r="FM39" s="133"/>
      <c r="FN39" s="133"/>
      <c r="FO39" s="133"/>
      <c r="FP39" s="133"/>
      <c r="FQ39" s="133"/>
      <c r="FR39" s="133"/>
      <c r="FS39" s="133"/>
      <c r="FT39" s="133"/>
      <c r="FU39" s="133"/>
      <c r="FV39" s="133"/>
      <c r="FW39" s="133"/>
      <c r="FX39" s="133"/>
      <c r="FY39" s="133"/>
      <c r="FZ39" s="133"/>
      <c r="GA39" s="133"/>
      <c r="GB39" s="133"/>
      <c r="GC39" s="133"/>
      <c r="GD39" s="133"/>
      <c r="GE39" s="133"/>
      <c r="GF39" s="133"/>
      <c r="GG39" s="133"/>
      <c r="GH39" s="133"/>
      <c r="GI39" s="133"/>
      <c r="GJ39" s="133"/>
      <c r="GK39" s="133"/>
      <c r="GL39" s="133"/>
      <c r="GM39" s="133"/>
      <c r="GN39" s="133"/>
      <c r="GO39" s="133"/>
      <c r="GP39" s="133"/>
      <c r="GQ39" s="133"/>
      <c r="GR39" s="133"/>
      <c r="GS39" s="133"/>
      <c r="GT39" s="133"/>
      <c r="GU39" s="133"/>
      <c r="GV39" s="133"/>
      <c r="GW39" s="133"/>
      <c r="GX39" s="133"/>
      <c r="GY39" s="133"/>
      <c r="GZ39" s="133"/>
      <c r="HA39" s="133"/>
      <c r="HB39" s="133"/>
      <c r="HC39" s="133"/>
      <c r="HD39" s="133"/>
      <c r="HE39" s="133"/>
      <c r="HF39" s="133"/>
    </row>
    <row r="40" spans="1:218" s="180" customFormat="1" ht="18" customHeight="1" x14ac:dyDescent="0.35">
      <c r="A40" s="159" t="s">
        <v>182</v>
      </c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  <c r="AR40" s="179"/>
      <c r="AS40" s="179"/>
      <c r="AT40" s="179"/>
      <c r="AU40" s="179"/>
      <c r="AV40" s="179"/>
      <c r="AW40" s="179"/>
      <c r="AX40" s="179"/>
      <c r="AY40" s="179"/>
      <c r="AZ40" s="179"/>
      <c r="BA40" s="179"/>
      <c r="BB40" s="179"/>
      <c r="BC40" s="179"/>
      <c r="BD40" s="179"/>
      <c r="BE40" s="179"/>
      <c r="BF40" s="179"/>
      <c r="BG40" s="179"/>
      <c r="BH40" s="179"/>
      <c r="BI40" s="179"/>
      <c r="BJ40" s="179"/>
      <c r="BK40" s="179"/>
      <c r="BL40" s="179"/>
      <c r="BM40" s="179"/>
      <c r="BN40" s="179"/>
      <c r="BO40" s="179"/>
      <c r="BP40" s="179"/>
      <c r="BQ40" s="179"/>
      <c r="BR40" s="179"/>
      <c r="BS40" s="179"/>
      <c r="BT40" s="179"/>
      <c r="BU40" s="179"/>
      <c r="BV40" s="179"/>
      <c r="BW40" s="179"/>
      <c r="BX40" s="179"/>
      <c r="BY40" s="179"/>
      <c r="BZ40" s="179"/>
      <c r="CA40" s="179"/>
      <c r="CB40" s="179"/>
      <c r="CC40" s="179"/>
      <c r="CD40" s="179"/>
      <c r="CE40" s="181"/>
      <c r="CF40" s="179"/>
      <c r="CG40" s="179"/>
      <c r="CH40" s="179"/>
      <c r="CI40" s="179"/>
      <c r="CJ40" s="179"/>
      <c r="CK40" s="179"/>
      <c r="CL40" s="179"/>
      <c r="CM40" s="179"/>
      <c r="CN40" s="179"/>
      <c r="CO40" s="179"/>
      <c r="CP40" s="179"/>
      <c r="CQ40" s="179"/>
      <c r="CR40" s="179"/>
      <c r="CS40" s="179"/>
      <c r="CT40" s="179"/>
      <c r="CU40" s="179"/>
      <c r="CV40" s="179"/>
      <c r="CW40" s="179"/>
      <c r="CX40" s="179"/>
      <c r="CY40" s="179"/>
      <c r="CZ40" s="179"/>
      <c r="DA40" s="179"/>
      <c r="DB40" s="179"/>
      <c r="DC40" s="179"/>
      <c r="DD40" s="179"/>
      <c r="DE40" s="179"/>
      <c r="DF40" s="179"/>
      <c r="DG40" s="179"/>
      <c r="DH40" s="179"/>
      <c r="DI40" s="179"/>
      <c r="DJ40" s="179"/>
      <c r="DK40" s="179"/>
      <c r="DL40" s="179"/>
      <c r="DM40" s="179"/>
      <c r="DN40" s="179"/>
      <c r="DO40" s="179"/>
      <c r="DP40" s="179"/>
      <c r="DQ40" s="179"/>
      <c r="DR40" s="179"/>
      <c r="DS40" s="179"/>
      <c r="DT40" s="179"/>
      <c r="DU40" s="179"/>
      <c r="DV40" s="179"/>
      <c r="DW40" s="179"/>
      <c r="DX40" s="179"/>
      <c r="DY40" s="179"/>
      <c r="DZ40" s="179"/>
      <c r="EA40" s="179"/>
      <c r="EB40" s="181"/>
      <c r="EC40" s="179"/>
      <c r="ED40" s="179"/>
      <c r="EE40" s="179"/>
      <c r="EF40" s="179"/>
      <c r="EG40" s="179"/>
      <c r="EH40" s="179"/>
      <c r="EI40" s="179"/>
      <c r="EJ40" s="179"/>
      <c r="EK40" s="179"/>
      <c r="EL40" s="179"/>
      <c r="EM40" s="179"/>
      <c r="EN40" s="179"/>
      <c r="EO40" s="179"/>
      <c r="EP40" s="179"/>
      <c r="EQ40" s="179"/>
      <c r="ER40" s="179"/>
      <c r="ES40" s="179"/>
      <c r="ET40" s="179"/>
      <c r="EU40" s="179"/>
      <c r="EV40" s="179"/>
      <c r="EW40" s="179"/>
      <c r="EX40" s="179"/>
      <c r="EY40" s="133"/>
      <c r="EZ40" s="133"/>
      <c r="FA40" s="133"/>
      <c r="FB40" s="133"/>
      <c r="FC40" s="133"/>
      <c r="FD40" s="133"/>
      <c r="FE40" s="133"/>
      <c r="FF40" s="133"/>
      <c r="FG40" s="133"/>
      <c r="FH40" s="133"/>
      <c r="FI40" s="133"/>
      <c r="FJ40" s="133"/>
      <c r="FK40" s="133"/>
      <c r="FL40" s="133"/>
      <c r="FM40" s="133"/>
      <c r="FN40" s="133"/>
      <c r="FO40" s="133"/>
      <c r="FP40" s="133"/>
      <c r="FQ40" s="133"/>
      <c r="FR40" s="133"/>
      <c r="FS40" s="133"/>
      <c r="FT40" s="133"/>
      <c r="FU40" s="133"/>
      <c r="FV40" s="133"/>
      <c r="FW40" s="133"/>
      <c r="FX40" s="133"/>
      <c r="FY40" s="133"/>
      <c r="FZ40" s="133"/>
      <c r="GA40" s="133"/>
      <c r="GB40" s="133"/>
      <c r="GC40" s="133"/>
      <c r="GD40" s="133"/>
      <c r="GE40" s="133"/>
      <c r="GF40" s="133"/>
      <c r="GG40" s="133"/>
      <c r="GH40" s="133"/>
      <c r="GI40" s="133"/>
      <c r="GJ40" s="133"/>
      <c r="GK40" s="133"/>
      <c r="GL40" s="133"/>
      <c r="GM40" s="133"/>
      <c r="GN40" s="133"/>
      <c r="GO40" s="133"/>
      <c r="GP40" s="133"/>
      <c r="GQ40" s="133"/>
      <c r="GR40" s="133"/>
      <c r="GS40" s="133"/>
      <c r="GT40" s="133"/>
      <c r="GU40" s="133"/>
      <c r="GV40" s="133"/>
      <c r="GW40" s="133"/>
      <c r="GX40" s="133"/>
      <c r="GY40" s="133"/>
      <c r="GZ40" s="133"/>
      <c r="HA40" s="133"/>
      <c r="HB40" s="133"/>
      <c r="HC40" s="133"/>
      <c r="HD40" s="133"/>
      <c r="HE40" s="133"/>
      <c r="HF40" s="133"/>
    </row>
    <row r="41" spans="1:218" s="180" customFormat="1" ht="18" customHeight="1" x14ac:dyDescent="0.35">
      <c r="A41" s="161" t="s">
        <v>183</v>
      </c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81"/>
      <c r="BK41" s="181"/>
      <c r="BL41" s="181"/>
      <c r="BM41" s="181"/>
      <c r="BN41" s="181"/>
      <c r="BO41" s="181"/>
      <c r="BP41" s="181"/>
      <c r="BQ41" s="181"/>
      <c r="BR41" s="181"/>
      <c r="BS41" s="181"/>
      <c r="BT41" s="181"/>
      <c r="BU41" s="181"/>
      <c r="BV41" s="181"/>
      <c r="BW41" s="181"/>
      <c r="BX41" s="181"/>
      <c r="BY41" s="181"/>
      <c r="BZ41" s="181"/>
      <c r="CA41" s="181"/>
      <c r="CB41" s="181"/>
      <c r="CC41" s="181"/>
      <c r="CD41" s="181"/>
      <c r="CE41" s="181"/>
      <c r="CF41" s="181"/>
      <c r="CG41" s="181"/>
      <c r="CH41" s="181"/>
      <c r="CI41" s="181"/>
      <c r="CJ41" s="181"/>
      <c r="CK41" s="181"/>
      <c r="CL41" s="181"/>
      <c r="CM41" s="181"/>
      <c r="CN41" s="181"/>
      <c r="CO41" s="181"/>
      <c r="CP41" s="181"/>
      <c r="CQ41" s="181"/>
      <c r="CR41" s="181"/>
      <c r="CS41" s="181"/>
      <c r="CT41" s="181"/>
      <c r="CU41" s="181"/>
      <c r="CV41" s="181"/>
      <c r="CW41" s="181"/>
      <c r="CX41" s="181"/>
      <c r="CY41" s="181"/>
      <c r="CZ41" s="181"/>
      <c r="DA41" s="181"/>
      <c r="DB41" s="181"/>
      <c r="DC41" s="181"/>
      <c r="DD41" s="181"/>
      <c r="DE41" s="181"/>
      <c r="DF41" s="181"/>
      <c r="DG41" s="181"/>
      <c r="DH41" s="181"/>
      <c r="DI41" s="181"/>
      <c r="DJ41" s="181"/>
      <c r="DK41" s="181"/>
      <c r="DL41" s="181"/>
      <c r="DM41" s="181"/>
      <c r="DN41" s="181"/>
      <c r="DO41" s="181"/>
      <c r="DP41" s="181"/>
      <c r="DQ41" s="181"/>
      <c r="DR41" s="181"/>
      <c r="DS41" s="181"/>
      <c r="DT41" s="181"/>
      <c r="DU41" s="181"/>
      <c r="DV41" s="181"/>
      <c r="DW41" s="181"/>
      <c r="DX41" s="181"/>
      <c r="DY41" s="181"/>
      <c r="DZ41" s="181"/>
      <c r="EA41" s="181"/>
      <c r="EB41" s="181"/>
      <c r="EC41" s="181"/>
      <c r="ED41" s="181"/>
      <c r="EE41" s="181"/>
      <c r="EF41" s="181"/>
      <c r="EG41" s="181"/>
      <c r="EH41" s="181"/>
      <c r="EI41" s="181"/>
      <c r="EJ41" s="181"/>
      <c r="EK41" s="181"/>
      <c r="EL41" s="181"/>
      <c r="EM41" s="181"/>
      <c r="EN41" s="181"/>
      <c r="EO41" s="181"/>
      <c r="EP41" s="181"/>
      <c r="EQ41" s="181"/>
      <c r="ER41" s="181"/>
      <c r="ES41" s="181"/>
      <c r="ET41" s="181"/>
      <c r="EU41" s="181"/>
      <c r="EV41" s="181"/>
      <c r="EW41" s="181"/>
      <c r="EX41" s="181"/>
      <c r="EY41" s="133"/>
      <c r="EZ41" s="133"/>
      <c r="FA41" s="133"/>
      <c r="FB41" s="133"/>
      <c r="FC41" s="133"/>
      <c r="FD41" s="133"/>
      <c r="FE41" s="133"/>
      <c r="FF41" s="133"/>
      <c r="FG41" s="133"/>
      <c r="FH41" s="133"/>
      <c r="FI41" s="133"/>
      <c r="FJ41" s="133"/>
      <c r="FK41" s="133"/>
      <c r="FL41" s="133"/>
      <c r="FM41" s="133"/>
      <c r="FN41" s="133"/>
      <c r="FO41" s="133"/>
      <c r="FP41" s="133"/>
      <c r="FQ41" s="133"/>
      <c r="FR41" s="133"/>
      <c r="FS41" s="133"/>
      <c r="FT41" s="133"/>
      <c r="FU41" s="133"/>
      <c r="FV41" s="133"/>
      <c r="FW41" s="133"/>
      <c r="FX41" s="133"/>
      <c r="FY41" s="133"/>
      <c r="FZ41" s="133"/>
      <c r="GA41" s="133"/>
      <c r="GB41" s="133"/>
      <c r="GC41" s="133"/>
      <c r="GD41" s="133"/>
      <c r="GE41" s="133"/>
      <c r="GF41" s="133"/>
      <c r="GG41" s="133"/>
      <c r="GH41" s="133"/>
      <c r="GI41" s="133"/>
      <c r="GJ41" s="133"/>
      <c r="GK41" s="133"/>
      <c r="GL41" s="133"/>
      <c r="GM41" s="133"/>
      <c r="GN41" s="133"/>
      <c r="GO41" s="133"/>
      <c r="GP41" s="133"/>
      <c r="GQ41" s="133"/>
      <c r="GR41" s="133"/>
      <c r="GS41" s="133"/>
      <c r="GT41" s="133"/>
      <c r="GU41" s="133"/>
      <c r="GV41" s="133"/>
      <c r="GW41" s="133"/>
      <c r="GX41" s="133"/>
      <c r="GY41" s="133"/>
      <c r="GZ41" s="133"/>
      <c r="HA41" s="133"/>
      <c r="HB41" s="133"/>
      <c r="HC41" s="133"/>
      <c r="HD41" s="133"/>
      <c r="HE41" s="133"/>
      <c r="HF41" s="133"/>
    </row>
    <row r="42" spans="1:218" s="180" customFormat="1" ht="18" customHeight="1" x14ac:dyDescent="0.35">
      <c r="A42" s="159" t="s">
        <v>332</v>
      </c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79"/>
      <c r="AS42" s="179"/>
      <c r="AT42" s="179"/>
      <c r="AU42" s="179"/>
      <c r="AV42" s="179"/>
      <c r="AW42" s="179"/>
      <c r="AX42" s="179"/>
      <c r="AY42" s="179"/>
      <c r="AZ42" s="179"/>
      <c r="BA42" s="179"/>
      <c r="BB42" s="179"/>
      <c r="BC42" s="179"/>
      <c r="BD42" s="179"/>
      <c r="BE42" s="179"/>
      <c r="BF42" s="179"/>
      <c r="BG42" s="179"/>
      <c r="BH42" s="179"/>
      <c r="BI42" s="179"/>
      <c r="BJ42" s="179"/>
      <c r="BK42" s="179"/>
      <c r="BL42" s="179"/>
      <c r="BM42" s="179"/>
      <c r="BN42" s="179"/>
      <c r="BO42" s="179"/>
      <c r="BP42" s="179"/>
      <c r="BQ42" s="179"/>
      <c r="BR42" s="179"/>
      <c r="BS42" s="179"/>
      <c r="BT42" s="179"/>
      <c r="BU42" s="179"/>
      <c r="BV42" s="179"/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79"/>
      <c r="CN42" s="179"/>
      <c r="CO42" s="179"/>
      <c r="CP42" s="179"/>
      <c r="CQ42" s="179"/>
      <c r="CR42" s="179"/>
      <c r="CS42" s="179"/>
      <c r="CT42" s="179"/>
      <c r="CU42" s="179"/>
      <c r="CV42" s="179"/>
      <c r="CW42" s="179"/>
      <c r="CX42" s="179"/>
      <c r="CY42" s="179"/>
      <c r="CZ42" s="179"/>
      <c r="DA42" s="179"/>
      <c r="DB42" s="179"/>
      <c r="DC42" s="179"/>
      <c r="DD42" s="179"/>
      <c r="DE42" s="179"/>
      <c r="DF42" s="179"/>
      <c r="DG42" s="179"/>
      <c r="DH42" s="179"/>
      <c r="DI42" s="179"/>
      <c r="DJ42" s="179"/>
      <c r="DK42" s="179"/>
      <c r="DL42" s="179"/>
      <c r="DM42" s="179"/>
      <c r="DN42" s="179"/>
      <c r="DO42" s="179"/>
      <c r="DP42" s="179"/>
      <c r="DQ42" s="179"/>
      <c r="DR42" s="179"/>
      <c r="DS42" s="179"/>
      <c r="DT42" s="179"/>
      <c r="DU42" s="179"/>
      <c r="DV42" s="179"/>
      <c r="DW42" s="179"/>
      <c r="DX42" s="179"/>
      <c r="DY42" s="179"/>
      <c r="DZ42" s="179"/>
      <c r="EA42" s="179"/>
      <c r="EB42" s="179"/>
      <c r="EC42" s="179"/>
      <c r="ED42" s="179"/>
      <c r="EE42" s="179"/>
      <c r="EF42" s="179"/>
      <c r="EG42" s="179"/>
      <c r="EH42" s="179"/>
      <c r="EI42" s="179"/>
      <c r="EJ42" s="179"/>
      <c r="EK42" s="179"/>
      <c r="EL42" s="179"/>
      <c r="EM42" s="179"/>
      <c r="EN42" s="179"/>
      <c r="EO42" s="179"/>
      <c r="EP42" s="179"/>
      <c r="EQ42" s="179"/>
      <c r="ER42" s="179"/>
      <c r="ES42" s="179"/>
      <c r="ET42" s="179"/>
      <c r="EU42" s="179"/>
      <c r="EV42" s="179"/>
      <c r="EW42" s="179"/>
      <c r="EX42" s="179"/>
      <c r="EY42" s="133"/>
      <c r="EZ42" s="133"/>
      <c r="FA42" s="133"/>
      <c r="FB42" s="133"/>
      <c r="FC42" s="133"/>
      <c r="FD42" s="133"/>
      <c r="FE42" s="133"/>
      <c r="FF42" s="133"/>
      <c r="FG42" s="133"/>
      <c r="FH42" s="133"/>
      <c r="FI42" s="133"/>
      <c r="FJ42" s="133"/>
      <c r="FK42" s="133"/>
      <c r="FL42" s="133"/>
      <c r="FM42" s="133"/>
      <c r="FN42" s="133"/>
      <c r="FO42" s="133"/>
      <c r="FP42" s="133"/>
      <c r="FQ42" s="133"/>
      <c r="FR42" s="133"/>
      <c r="FS42" s="133"/>
      <c r="FT42" s="133"/>
      <c r="FU42" s="133"/>
      <c r="FV42" s="133"/>
      <c r="FW42" s="133"/>
      <c r="FX42" s="133"/>
      <c r="FY42" s="133"/>
      <c r="FZ42" s="133"/>
      <c r="GA42" s="133"/>
      <c r="GB42" s="133"/>
      <c r="GC42" s="133"/>
      <c r="GD42" s="133"/>
      <c r="GE42" s="133"/>
      <c r="GF42" s="133"/>
      <c r="GG42" s="133"/>
      <c r="GH42" s="133"/>
      <c r="GI42" s="133"/>
      <c r="GJ42" s="133"/>
      <c r="GK42" s="133"/>
      <c r="GL42" s="133"/>
      <c r="GM42" s="133"/>
      <c r="GN42" s="133"/>
      <c r="GO42" s="133"/>
      <c r="GP42" s="133"/>
      <c r="GQ42" s="133"/>
      <c r="GR42" s="133"/>
      <c r="GS42" s="133"/>
      <c r="GT42" s="133"/>
      <c r="GU42" s="133"/>
      <c r="GV42" s="133"/>
      <c r="GW42" s="133"/>
      <c r="GX42" s="133"/>
      <c r="GY42" s="133"/>
      <c r="GZ42" s="133"/>
      <c r="HA42" s="133"/>
      <c r="HB42" s="133"/>
      <c r="HC42" s="133"/>
      <c r="HD42" s="133"/>
      <c r="HE42" s="133"/>
      <c r="HF42" s="133"/>
    </row>
    <row r="43" spans="1:218" s="180" customFormat="1" ht="18" customHeight="1" x14ac:dyDescent="0.35">
      <c r="A43" s="161" t="s">
        <v>184</v>
      </c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181"/>
      <c r="BZ43" s="181"/>
      <c r="CA43" s="181"/>
      <c r="CB43" s="181"/>
      <c r="CC43" s="181"/>
      <c r="CD43" s="181"/>
      <c r="CE43" s="181"/>
      <c r="CF43" s="181"/>
      <c r="CG43" s="181"/>
      <c r="CH43" s="181"/>
      <c r="CI43" s="181"/>
      <c r="CJ43" s="181"/>
      <c r="CK43" s="181"/>
      <c r="CL43" s="181"/>
      <c r="CM43" s="181"/>
      <c r="CN43" s="181"/>
      <c r="CO43" s="181"/>
      <c r="CP43" s="181"/>
      <c r="CQ43" s="181"/>
      <c r="CR43" s="181"/>
      <c r="CS43" s="181"/>
      <c r="CT43" s="181"/>
      <c r="CU43" s="181"/>
      <c r="CV43" s="181"/>
      <c r="CW43" s="181"/>
      <c r="CX43" s="181"/>
      <c r="CY43" s="181"/>
      <c r="CZ43" s="181"/>
      <c r="DA43" s="181"/>
      <c r="DB43" s="181"/>
      <c r="DC43" s="181"/>
      <c r="DD43" s="181"/>
      <c r="DE43" s="181"/>
      <c r="DF43" s="181"/>
      <c r="DG43" s="181"/>
      <c r="DH43" s="181"/>
      <c r="DI43" s="181"/>
      <c r="DJ43" s="181"/>
      <c r="DK43" s="181"/>
      <c r="DL43" s="181"/>
      <c r="DM43" s="181"/>
      <c r="DN43" s="181"/>
      <c r="DO43" s="181"/>
      <c r="DP43" s="181"/>
      <c r="DQ43" s="181"/>
      <c r="DR43" s="181"/>
      <c r="DS43" s="181"/>
      <c r="DT43" s="181"/>
      <c r="DU43" s="181"/>
      <c r="DV43" s="181"/>
      <c r="DW43" s="181"/>
      <c r="DX43" s="181"/>
      <c r="DY43" s="181"/>
      <c r="DZ43" s="181"/>
      <c r="EA43" s="181"/>
      <c r="EB43" s="181"/>
      <c r="EC43" s="181"/>
      <c r="ED43" s="181"/>
      <c r="EE43" s="181"/>
      <c r="EF43" s="181"/>
      <c r="EG43" s="181"/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33"/>
      <c r="EZ43" s="133"/>
      <c r="FA43" s="133"/>
      <c r="FB43" s="133"/>
      <c r="FC43" s="133"/>
      <c r="FD43" s="133"/>
      <c r="FE43" s="133"/>
      <c r="FF43" s="133"/>
      <c r="FG43" s="133"/>
      <c r="FH43" s="133"/>
      <c r="FI43" s="133"/>
      <c r="FJ43" s="133"/>
      <c r="FK43" s="133"/>
      <c r="FL43" s="133"/>
      <c r="FM43" s="133"/>
      <c r="FN43" s="133"/>
      <c r="FO43" s="133"/>
      <c r="FP43" s="133"/>
      <c r="FQ43" s="133"/>
      <c r="FR43" s="133"/>
      <c r="FS43" s="133"/>
      <c r="FT43" s="133"/>
      <c r="FU43" s="133"/>
      <c r="FV43" s="133"/>
      <c r="FW43" s="133"/>
      <c r="FX43" s="133"/>
      <c r="FY43" s="133"/>
      <c r="FZ43" s="133"/>
      <c r="GA43" s="133"/>
      <c r="GB43" s="133"/>
      <c r="GC43" s="133"/>
      <c r="GD43" s="133"/>
      <c r="GE43" s="133"/>
      <c r="GF43" s="133"/>
      <c r="GG43" s="133"/>
      <c r="GH43" s="133"/>
      <c r="GI43" s="133"/>
      <c r="GJ43" s="133"/>
      <c r="GK43" s="133"/>
      <c r="GL43" s="133"/>
      <c r="GM43" s="133"/>
      <c r="GN43" s="133"/>
      <c r="GO43" s="133"/>
      <c r="GP43" s="133"/>
      <c r="GQ43" s="133"/>
      <c r="GR43" s="133"/>
      <c r="GS43" s="133"/>
      <c r="GT43" s="133"/>
      <c r="GU43" s="133"/>
      <c r="GV43" s="133"/>
      <c r="GW43" s="133"/>
      <c r="GX43" s="133"/>
      <c r="GY43" s="133"/>
      <c r="GZ43" s="133"/>
      <c r="HA43" s="133"/>
      <c r="HB43" s="133"/>
      <c r="HC43" s="133"/>
      <c r="HD43" s="133"/>
      <c r="HE43" s="133"/>
      <c r="HF43" s="133"/>
    </row>
    <row r="44" spans="1:218" s="180" customFormat="1" ht="18" customHeight="1" x14ac:dyDescent="0.35">
      <c r="A44" s="159" t="s">
        <v>185</v>
      </c>
      <c r="B44" s="179"/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  <c r="AR44" s="179"/>
      <c r="AS44" s="179"/>
      <c r="AT44" s="179"/>
      <c r="AU44" s="179"/>
      <c r="AV44" s="179"/>
      <c r="AW44" s="179"/>
      <c r="AX44" s="179"/>
      <c r="AY44" s="179"/>
      <c r="AZ44" s="179"/>
      <c r="BA44" s="179"/>
      <c r="BB44" s="179"/>
      <c r="BC44" s="179"/>
      <c r="BD44" s="179"/>
      <c r="BE44" s="179"/>
      <c r="BF44" s="179"/>
      <c r="BG44" s="179"/>
      <c r="BH44" s="179"/>
      <c r="BI44" s="179"/>
      <c r="BJ44" s="179"/>
      <c r="BK44" s="179"/>
      <c r="BL44" s="179"/>
      <c r="BM44" s="179"/>
      <c r="BN44" s="179"/>
      <c r="BO44" s="179"/>
      <c r="BP44" s="179"/>
      <c r="BQ44" s="179"/>
      <c r="BR44" s="179"/>
      <c r="BS44" s="179"/>
      <c r="BT44" s="179"/>
      <c r="BU44" s="179"/>
      <c r="BV44" s="179"/>
      <c r="BW44" s="179"/>
      <c r="BX44" s="179"/>
      <c r="BY44" s="179"/>
      <c r="BZ44" s="179"/>
      <c r="CA44" s="179"/>
      <c r="CB44" s="179"/>
      <c r="CC44" s="179"/>
      <c r="CD44" s="179"/>
      <c r="CE44" s="179"/>
      <c r="CF44" s="179"/>
      <c r="CG44" s="179"/>
      <c r="CH44" s="179"/>
      <c r="CI44" s="179"/>
      <c r="CJ44" s="179"/>
      <c r="CK44" s="179"/>
      <c r="CL44" s="179"/>
      <c r="CM44" s="179"/>
      <c r="CN44" s="179"/>
      <c r="CO44" s="179"/>
      <c r="CP44" s="179"/>
      <c r="CQ44" s="179"/>
      <c r="CR44" s="179"/>
      <c r="CS44" s="179"/>
      <c r="CT44" s="179"/>
      <c r="CU44" s="179"/>
      <c r="CV44" s="179"/>
      <c r="CW44" s="179"/>
      <c r="CX44" s="179"/>
      <c r="CY44" s="179"/>
      <c r="CZ44" s="179"/>
      <c r="DA44" s="179"/>
      <c r="DB44" s="179"/>
      <c r="DC44" s="179"/>
      <c r="DD44" s="179"/>
      <c r="DE44" s="179"/>
      <c r="DF44" s="179"/>
      <c r="DG44" s="179"/>
      <c r="DH44" s="179"/>
      <c r="DI44" s="179"/>
      <c r="DJ44" s="179"/>
      <c r="DK44" s="179"/>
      <c r="DL44" s="179"/>
      <c r="DM44" s="179"/>
      <c r="DN44" s="179"/>
      <c r="DO44" s="179"/>
      <c r="DP44" s="179"/>
      <c r="DQ44" s="179"/>
      <c r="DR44" s="179"/>
      <c r="DS44" s="179"/>
      <c r="DT44" s="179"/>
      <c r="DU44" s="179"/>
      <c r="DV44" s="179"/>
      <c r="DW44" s="179"/>
      <c r="DX44" s="179"/>
      <c r="DY44" s="179"/>
      <c r="DZ44" s="179"/>
      <c r="EA44" s="179"/>
      <c r="EB44" s="179"/>
      <c r="EC44" s="179"/>
      <c r="ED44" s="179"/>
      <c r="EE44" s="179"/>
      <c r="EF44" s="179"/>
      <c r="EG44" s="179"/>
      <c r="EH44" s="179"/>
      <c r="EI44" s="179"/>
      <c r="EJ44" s="179"/>
      <c r="EK44" s="179"/>
      <c r="EL44" s="179"/>
      <c r="EM44" s="179"/>
      <c r="EN44" s="179"/>
      <c r="EO44" s="179"/>
      <c r="EP44" s="179"/>
      <c r="EQ44" s="179"/>
      <c r="ER44" s="179"/>
      <c r="ES44" s="179"/>
      <c r="ET44" s="179"/>
      <c r="EU44" s="179"/>
      <c r="EV44" s="179"/>
      <c r="EW44" s="179"/>
      <c r="EX44" s="179"/>
      <c r="EY44" s="133"/>
      <c r="EZ44" s="133"/>
      <c r="FA44" s="133"/>
      <c r="FB44" s="133"/>
      <c r="FC44" s="133"/>
      <c r="FD44" s="133"/>
      <c r="FE44" s="133"/>
      <c r="FF44" s="133"/>
      <c r="FG44" s="133"/>
      <c r="FH44" s="133"/>
      <c r="FI44" s="133"/>
      <c r="FJ44" s="133"/>
      <c r="FK44" s="133"/>
      <c r="FL44" s="133"/>
      <c r="FM44" s="133"/>
      <c r="FN44" s="133"/>
      <c r="FO44" s="133"/>
      <c r="FP44" s="133"/>
      <c r="FQ44" s="133"/>
      <c r="FR44" s="133"/>
      <c r="FS44" s="133"/>
      <c r="FT44" s="133"/>
      <c r="FU44" s="133"/>
      <c r="FV44" s="133"/>
      <c r="FW44" s="133"/>
      <c r="FX44" s="133"/>
      <c r="FY44" s="133"/>
      <c r="FZ44" s="133"/>
      <c r="GA44" s="133"/>
      <c r="GB44" s="133"/>
      <c r="GC44" s="133"/>
      <c r="GD44" s="133"/>
      <c r="GE44" s="133"/>
      <c r="GF44" s="133"/>
      <c r="GG44" s="133"/>
      <c r="GH44" s="133"/>
      <c r="GI44" s="133"/>
      <c r="GJ44" s="133"/>
      <c r="GK44" s="133"/>
      <c r="GL44" s="133"/>
      <c r="GM44" s="133"/>
      <c r="GN44" s="133"/>
      <c r="GO44" s="133"/>
      <c r="GP44" s="133"/>
      <c r="GQ44" s="133"/>
      <c r="GR44" s="133"/>
      <c r="GS44" s="133"/>
      <c r="GT44" s="133"/>
      <c r="GU44" s="133"/>
      <c r="GV44" s="133"/>
      <c r="GW44" s="133"/>
      <c r="GX44" s="133"/>
      <c r="GY44" s="133"/>
      <c r="GZ44" s="133"/>
      <c r="HA44" s="133"/>
      <c r="HB44" s="133"/>
      <c r="HC44" s="133"/>
      <c r="HD44" s="133"/>
      <c r="HE44" s="133"/>
      <c r="HF44" s="133"/>
    </row>
    <row r="45" spans="1:218" s="180" customFormat="1" ht="16.25" customHeight="1" x14ac:dyDescent="0.35">
      <c r="A45" s="16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33"/>
      <c r="EZ45" s="133"/>
      <c r="FA45" s="133"/>
      <c r="FB45" s="133"/>
      <c r="FC45" s="133"/>
      <c r="FD45" s="133"/>
      <c r="FE45" s="133"/>
      <c r="FF45" s="133"/>
      <c r="FG45" s="133"/>
      <c r="FH45" s="133"/>
      <c r="FI45" s="133"/>
      <c r="FJ45" s="133"/>
      <c r="FK45" s="133"/>
      <c r="FL45" s="133"/>
      <c r="FM45" s="133"/>
      <c r="FN45" s="133"/>
      <c r="FO45" s="133"/>
      <c r="FP45" s="133"/>
      <c r="FQ45" s="133"/>
      <c r="FR45" s="133"/>
      <c r="FS45" s="133"/>
      <c r="FT45" s="133"/>
      <c r="FU45" s="133"/>
      <c r="FV45" s="133"/>
      <c r="FW45" s="133"/>
      <c r="FX45" s="133"/>
      <c r="FY45" s="133"/>
      <c r="FZ45" s="133"/>
      <c r="GA45" s="133"/>
      <c r="GB45" s="133"/>
      <c r="GC45" s="133"/>
      <c r="GD45" s="133"/>
      <c r="GE45" s="133"/>
      <c r="GF45" s="133"/>
      <c r="GG45" s="133"/>
      <c r="GH45" s="133"/>
      <c r="GI45" s="133"/>
      <c r="GJ45" s="133"/>
      <c r="GK45" s="133"/>
      <c r="GL45" s="133"/>
      <c r="GM45" s="133"/>
      <c r="GN45" s="133"/>
      <c r="GO45" s="133"/>
      <c r="GP45" s="133"/>
      <c r="GQ45" s="133"/>
      <c r="GR45" s="133"/>
      <c r="GS45" s="133"/>
      <c r="GT45" s="133"/>
      <c r="GU45" s="133"/>
      <c r="GV45" s="133"/>
      <c r="GW45" s="133"/>
      <c r="GX45" s="133"/>
      <c r="GY45" s="133"/>
      <c r="GZ45" s="133"/>
      <c r="HA45" s="133"/>
      <c r="HB45" s="133"/>
      <c r="HC45" s="133"/>
      <c r="HD45" s="133"/>
      <c r="HE45" s="133"/>
      <c r="HF45" s="133"/>
    </row>
    <row r="46" spans="1:218" ht="32.4" customHeight="1" x14ac:dyDescent="0.5">
      <c r="A46" s="244">
        <f>+A1+153</f>
        <v>46388</v>
      </c>
      <c r="B46" s="230">
        <f>A46</f>
        <v>46388</v>
      </c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3"/>
      <c r="AB46" s="233"/>
      <c r="AC46" s="233"/>
      <c r="AD46" s="150"/>
      <c r="AE46" s="231">
        <f>B46+31</f>
        <v>46419</v>
      </c>
      <c r="AF46" s="231"/>
      <c r="AG46" s="231"/>
      <c r="AH46" s="231"/>
      <c r="AI46" s="231"/>
      <c r="AJ46" s="231"/>
      <c r="AK46" s="231"/>
      <c r="AL46" s="231"/>
      <c r="AM46" s="231"/>
      <c r="AN46" s="231"/>
      <c r="AO46" s="231"/>
      <c r="AP46" s="231"/>
      <c r="AQ46" s="231"/>
      <c r="AR46" s="231"/>
      <c r="AS46" s="231"/>
      <c r="AT46" s="231"/>
      <c r="AU46" s="231"/>
      <c r="AV46" s="231"/>
      <c r="AW46" s="231"/>
      <c r="AX46" s="231"/>
      <c r="AY46" s="231"/>
      <c r="AZ46" s="231"/>
      <c r="BA46" s="231"/>
      <c r="BB46" s="231"/>
      <c r="BC46" s="231"/>
      <c r="BD46" s="231"/>
      <c r="BE46" s="231"/>
      <c r="BF46" s="231"/>
      <c r="BG46" s="232"/>
      <c r="BH46" s="234"/>
      <c r="BI46" s="234"/>
      <c r="BJ46" s="230">
        <f>AE46+30</f>
        <v>46449</v>
      </c>
      <c r="BK46" s="231"/>
      <c r="BL46" s="231"/>
      <c r="BM46" s="231"/>
      <c r="BN46" s="231"/>
      <c r="BO46" s="231"/>
      <c r="BP46" s="231"/>
      <c r="BQ46" s="231"/>
      <c r="BR46" s="231"/>
      <c r="BS46" s="231"/>
      <c r="BT46" s="231"/>
      <c r="BU46" s="231"/>
      <c r="BV46" s="231"/>
      <c r="BW46" s="231"/>
      <c r="BX46" s="231"/>
      <c r="BY46" s="231"/>
      <c r="BZ46" s="231"/>
      <c r="CA46" s="231"/>
      <c r="CB46" s="231"/>
      <c r="CC46" s="231"/>
      <c r="CD46" s="231"/>
      <c r="CE46" s="231"/>
      <c r="CF46" s="231"/>
      <c r="CG46" s="231"/>
      <c r="CH46" s="231"/>
      <c r="CI46" s="231"/>
      <c r="CJ46" s="231"/>
      <c r="CK46" s="231"/>
      <c r="CL46" s="231"/>
      <c r="CM46" s="232"/>
      <c r="CN46" s="230">
        <f>BJ46+31</f>
        <v>46480</v>
      </c>
      <c r="CO46" s="231"/>
      <c r="CP46" s="231"/>
      <c r="CQ46" s="231"/>
      <c r="CR46" s="231"/>
      <c r="CS46" s="231"/>
      <c r="CT46" s="231"/>
      <c r="CU46" s="231"/>
      <c r="CV46" s="231"/>
      <c r="CW46" s="231"/>
      <c r="CX46" s="231"/>
      <c r="CY46" s="231"/>
      <c r="CZ46" s="231"/>
      <c r="DA46" s="231"/>
      <c r="DB46" s="231"/>
      <c r="DC46" s="231"/>
      <c r="DD46" s="231"/>
      <c r="DE46" s="231"/>
      <c r="DF46" s="231"/>
      <c r="DG46" s="231"/>
      <c r="DH46" s="231"/>
      <c r="DI46" s="231"/>
      <c r="DJ46" s="231"/>
      <c r="DK46" s="231"/>
      <c r="DL46" s="231"/>
      <c r="DM46" s="231"/>
      <c r="DN46" s="231"/>
      <c r="DO46" s="231"/>
      <c r="DP46" s="231"/>
      <c r="DQ46" s="231"/>
      <c r="DR46" s="232"/>
      <c r="DS46" s="230">
        <f>CN46+31</f>
        <v>46511</v>
      </c>
      <c r="DT46" s="231"/>
      <c r="DU46" s="231"/>
      <c r="DV46" s="231"/>
      <c r="DW46" s="231"/>
      <c r="DX46" s="231"/>
      <c r="DY46" s="231"/>
      <c r="DZ46" s="231"/>
      <c r="EA46" s="231"/>
      <c r="EB46" s="231"/>
      <c r="EC46" s="231"/>
      <c r="ED46" s="231"/>
      <c r="EE46" s="231"/>
      <c r="EF46" s="231"/>
      <c r="EG46" s="231"/>
      <c r="EH46" s="231"/>
      <c r="EI46" s="231"/>
      <c r="EJ46" s="231"/>
      <c r="EK46" s="231"/>
      <c r="EL46" s="231"/>
      <c r="EM46" s="231"/>
      <c r="EN46" s="231"/>
      <c r="EO46" s="231"/>
      <c r="EP46" s="231"/>
      <c r="EQ46" s="231"/>
      <c r="ER46" s="231"/>
      <c r="ES46" s="231"/>
      <c r="ET46" s="231"/>
      <c r="EU46" s="231"/>
      <c r="EV46" s="232"/>
      <c r="EW46" s="192">
        <f>DS45+30</f>
        <v>30</v>
      </c>
      <c r="EX46" s="193"/>
      <c r="EY46" s="193"/>
      <c r="EZ46" s="193"/>
      <c r="FA46" s="193"/>
      <c r="FB46" s="193"/>
      <c r="FC46" s="193"/>
      <c r="FD46" s="193"/>
      <c r="FE46" s="193"/>
      <c r="FF46" s="193"/>
      <c r="FG46" s="193"/>
      <c r="FH46" s="193"/>
      <c r="FI46" s="193"/>
      <c r="FJ46" s="193" t="s">
        <v>359</v>
      </c>
      <c r="FK46" s="193"/>
      <c r="FL46" s="193"/>
      <c r="FM46" s="193"/>
      <c r="FN46" s="193"/>
      <c r="FO46" s="193"/>
      <c r="FP46" s="193"/>
      <c r="FQ46" s="193"/>
      <c r="FR46" s="193"/>
      <c r="FS46" s="193"/>
      <c r="FT46" s="193"/>
      <c r="FU46" s="193"/>
      <c r="FV46" s="193"/>
      <c r="FW46" s="193"/>
      <c r="FX46" s="193"/>
      <c r="FY46" s="193"/>
      <c r="FZ46" s="193"/>
      <c r="GA46" s="191"/>
      <c r="GB46" s="230">
        <f>EW46+31</f>
        <v>61</v>
      </c>
      <c r="GC46" s="231"/>
      <c r="GD46" s="231"/>
      <c r="GE46" s="231"/>
      <c r="GF46" s="231"/>
      <c r="GG46" s="231"/>
      <c r="GH46" s="231"/>
      <c r="GI46" s="231"/>
      <c r="GJ46" s="231"/>
      <c r="GK46" s="231"/>
      <c r="GL46" s="231"/>
      <c r="GM46" s="231"/>
      <c r="GN46" s="231"/>
      <c r="GO46" s="231"/>
      <c r="GP46" s="231"/>
      <c r="GQ46" s="231"/>
      <c r="GR46" s="231"/>
      <c r="GS46" s="231"/>
      <c r="GT46" s="231"/>
      <c r="GU46" s="231"/>
      <c r="GV46" s="231"/>
      <c r="GW46" s="231"/>
      <c r="GX46" s="231"/>
      <c r="GY46" s="231"/>
      <c r="GZ46" s="231"/>
      <c r="HA46" s="231"/>
      <c r="HB46" s="231"/>
      <c r="HC46" s="231"/>
      <c r="HD46" s="231"/>
      <c r="HE46" s="232"/>
      <c r="HF46" s="150"/>
    </row>
    <row r="47" spans="1:218" s="156" customFormat="1" ht="20.149999999999999" customHeight="1" x14ac:dyDescent="0.35">
      <c r="A47" s="245"/>
      <c r="B47" s="154" t="str">
        <f>VLOOKUP(WEEKDAY(B48,2),Data!$K$2:$L$8,2,0)</f>
        <v>vr</v>
      </c>
      <c r="C47" s="154" t="str">
        <f>VLOOKUP(WEEKDAY(C48,2),Data!$K$2:$L$8,2,0)</f>
        <v>za</v>
      </c>
      <c r="D47" s="154" t="str">
        <f>VLOOKUP(WEEKDAY(D48,2),Data!$K$2:$L$8,2,0)</f>
        <v>zo</v>
      </c>
      <c r="E47" s="154" t="str">
        <f>VLOOKUP(WEEKDAY(E48,2),Data!$K$2:$L$8,2,0)</f>
        <v>ma</v>
      </c>
      <c r="F47" s="154" t="str">
        <f>VLOOKUP(WEEKDAY(F48,2),Data!$K$2:$L$8,2,0)</f>
        <v>di</v>
      </c>
      <c r="G47" s="154" t="str">
        <f>VLOOKUP(WEEKDAY(G48,2),Data!$K$2:$L$8,2,0)</f>
        <v>wo</v>
      </c>
      <c r="H47" s="154" t="str">
        <f>VLOOKUP(WEEKDAY(H48,2),Data!$K$2:$L$8,2,0)</f>
        <v>do</v>
      </c>
      <c r="I47" s="154" t="str">
        <f>VLOOKUP(WEEKDAY(I48,2),Data!$K$2:$L$8,2,0)</f>
        <v>vr</v>
      </c>
      <c r="J47" s="154" t="str">
        <f>VLOOKUP(WEEKDAY(J48,2),Data!$K$2:$L$8,2,0)</f>
        <v>za</v>
      </c>
      <c r="K47" s="154" t="str">
        <f>VLOOKUP(WEEKDAY(K48,2),Data!$K$2:$L$8,2,0)</f>
        <v>zo</v>
      </c>
      <c r="L47" s="154" t="str">
        <f>VLOOKUP(WEEKDAY(L48,2),Data!$K$2:$L$8,2,0)</f>
        <v>ma</v>
      </c>
      <c r="M47" s="154" t="str">
        <f>VLOOKUP(WEEKDAY(M48,2),Data!$K$2:$L$8,2,0)</f>
        <v>di</v>
      </c>
      <c r="N47" s="154" t="str">
        <f>VLOOKUP(WEEKDAY(N48,2),Data!$K$2:$L$8,2,0)</f>
        <v>wo</v>
      </c>
      <c r="O47" s="154" t="str">
        <f>VLOOKUP(WEEKDAY(O48,2),Data!$K$2:$L$8,2,0)</f>
        <v>do</v>
      </c>
      <c r="P47" s="154" t="str">
        <f>VLOOKUP(WEEKDAY(P48,2),Data!$K$2:$L$8,2,0)</f>
        <v>vr</v>
      </c>
      <c r="Q47" s="154" t="str">
        <f>VLOOKUP(WEEKDAY(Q48,2),Data!$K$2:$L$8,2,0)</f>
        <v>za</v>
      </c>
      <c r="R47" s="154" t="str">
        <f>VLOOKUP(WEEKDAY(R48,2),Data!$K$2:$L$8,2,0)</f>
        <v>zo</v>
      </c>
      <c r="S47" s="154" t="str">
        <f>VLOOKUP(WEEKDAY(S48,2),Data!$K$2:$L$8,2,0)</f>
        <v>ma</v>
      </c>
      <c r="T47" s="154" t="str">
        <f>VLOOKUP(WEEKDAY(T48,2),Data!$K$2:$L$8,2,0)</f>
        <v>di</v>
      </c>
      <c r="U47" s="154" t="str">
        <f>VLOOKUP(WEEKDAY(U48,2),Data!$K$2:$L$8,2,0)</f>
        <v>wo</v>
      </c>
      <c r="V47" s="154" t="str">
        <f>VLOOKUP(WEEKDAY(V48,2),Data!$K$2:$L$8,2,0)</f>
        <v>do</v>
      </c>
      <c r="W47" s="154" t="str">
        <f>VLOOKUP(WEEKDAY(W48,2),Data!$K$2:$L$8,2,0)</f>
        <v>vr</v>
      </c>
      <c r="X47" s="154" t="str">
        <f>VLOOKUP(WEEKDAY(X48,2),Data!$K$2:$L$8,2,0)</f>
        <v>za</v>
      </c>
      <c r="Y47" s="154" t="str">
        <f>VLOOKUP(WEEKDAY(Y48,2),Data!$K$2:$L$8,2,0)</f>
        <v>zo</v>
      </c>
      <c r="Z47" s="154" t="str">
        <f>VLOOKUP(WEEKDAY(Z48,2),Data!$K$2:$L$8,2,0)</f>
        <v>ma</v>
      </c>
      <c r="AA47" s="154" t="str">
        <f>VLOOKUP(WEEKDAY(AA48,2),Data!$K$2:$L$8,2,0)</f>
        <v>di</v>
      </c>
      <c r="AB47" s="154" t="str">
        <f>VLOOKUP(WEEKDAY(AB48,2),Data!$K$2:$L$8,2,0)</f>
        <v>wo</v>
      </c>
      <c r="AC47" s="154" t="str">
        <f>VLOOKUP(WEEKDAY(AC48,2),Data!$K$2:$L$8,2,0)</f>
        <v>do</v>
      </c>
      <c r="AD47" s="154" t="str">
        <f>VLOOKUP(WEEKDAY(AD48,2),Data!$K$2:$L$8,2,0)</f>
        <v>vr</v>
      </c>
      <c r="AE47" s="154" t="str">
        <f>VLOOKUP(WEEKDAY(AE48,2),Data!$K$2:$L$8,2,0)</f>
        <v>za</v>
      </c>
      <c r="AF47" s="154" t="str">
        <f>VLOOKUP(WEEKDAY(AF48,2),Data!$K$2:$L$8,2,0)</f>
        <v>zo</v>
      </c>
      <c r="AG47" s="154" t="str">
        <f>VLOOKUP(WEEKDAY(AG48,2),Data!$K$2:$L$8,2,0)</f>
        <v>ma</v>
      </c>
      <c r="AH47" s="154" t="str">
        <f>VLOOKUP(WEEKDAY(AH48,2),Data!$K$2:$L$8,2,0)</f>
        <v>di</v>
      </c>
      <c r="AI47" s="154" t="str">
        <f>VLOOKUP(WEEKDAY(AI48,2),Data!$K$2:$L$8,2,0)</f>
        <v>wo</v>
      </c>
      <c r="AJ47" s="154" t="str">
        <f>VLOOKUP(WEEKDAY(AJ48,2),Data!$K$2:$L$8,2,0)</f>
        <v>do</v>
      </c>
      <c r="AK47" s="154" t="str">
        <f>VLOOKUP(WEEKDAY(AK48,2),Data!$K$2:$L$8,2,0)</f>
        <v>vr</v>
      </c>
      <c r="AL47" s="154" t="str">
        <f>VLOOKUP(WEEKDAY(AL48,2),Data!$K$2:$L$8,2,0)</f>
        <v>za</v>
      </c>
      <c r="AM47" s="154" t="str">
        <f>VLOOKUP(WEEKDAY(AM48,2),Data!$K$2:$L$8,2,0)</f>
        <v>zo</v>
      </c>
      <c r="AN47" s="154" t="str">
        <f>VLOOKUP(WEEKDAY(AN48,2),Data!$K$2:$L$8,2,0)</f>
        <v>ma</v>
      </c>
      <c r="AO47" s="154" t="str">
        <f>VLOOKUP(WEEKDAY(AO48,2),Data!$K$2:$L$8,2,0)</f>
        <v>di</v>
      </c>
      <c r="AP47" s="154" t="str">
        <f>VLOOKUP(WEEKDAY(AP48,2),Data!$K$2:$L$8,2,0)</f>
        <v>wo</v>
      </c>
      <c r="AQ47" s="154" t="str">
        <f>VLOOKUP(WEEKDAY(AQ48,2),Data!$K$2:$L$8,2,0)</f>
        <v>do</v>
      </c>
      <c r="AR47" s="154" t="str">
        <f>VLOOKUP(WEEKDAY(AR48,2),Data!$K$2:$L$8,2,0)</f>
        <v>vr</v>
      </c>
      <c r="AS47" s="154" t="str">
        <f>VLOOKUP(WEEKDAY(AS48,2),Data!$K$2:$L$8,2,0)</f>
        <v>za</v>
      </c>
      <c r="AT47" s="154" t="str">
        <f>VLOOKUP(WEEKDAY(AT48,2),Data!$K$2:$L$8,2,0)</f>
        <v>zo</v>
      </c>
      <c r="AU47" s="154" t="str">
        <f>VLOOKUP(WEEKDAY(AU48,2),Data!$K$2:$L$8,2,0)</f>
        <v>ma</v>
      </c>
      <c r="AV47" s="154" t="str">
        <f>VLOOKUP(WEEKDAY(AV48,2),Data!$K$2:$L$8,2,0)</f>
        <v>di</v>
      </c>
      <c r="AW47" s="154" t="str">
        <f>VLOOKUP(WEEKDAY(AW48,2),Data!$K$2:$L$8,2,0)</f>
        <v>wo</v>
      </c>
      <c r="AX47" s="154" t="str">
        <f>VLOOKUP(WEEKDAY(AX48,2),Data!$K$2:$L$8,2,0)</f>
        <v>do</v>
      </c>
      <c r="AY47" s="154" t="str">
        <f>VLOOKUP(WEEKDAY(AY48,2),Data!$K$2:$L$8,2,0)</f>
        <v>vr</v>
      </c>
      <c r="AZ47" s="154" t="str">
        <f>VLOOKUP(WEEKDAY(AZ48,2),Data!$K$2:$L$8,2,0)</f>
        <v>za</v>
      </c>
      <c r="BA47" s="154" t="str">
        <f>VLOOKUP(WEEKDAY(BA48,2),Data!$K$2:$L$8,2,0)</f>
        <v>zo</v>
      </c>
      <c r="BB47" s="154" t="str">
        <f>VLOOKUP(WEEKDAY(BB48,2),Data!$K$2:$L$8,2,0)</f>
        <v>ma</v>
      </c>
      <c r="BC47" s="154" t="str">
        <f>VLOOKUP(WEEKDAY(BC48,2),Data!$K$2:$L$8,2,0)</f>
        <v>di</v>
      </c>
      <c r="BD47" s="154" t="str">
        <f>VLOOKUP(WEEKDAY(BD48,2),Data!$K$2:$L$8,2,0)</f>
        <v>wo</v>
      </c>
      <c r="BE47" s="154" t="str">
        <f>VLOOKUP(WEEKDAY(BE48,2),Data!$K$2:$L$8,2,0)</f>
        <v>do</v>
      </c>
      <c r="BF47" s="154" t="str">
        <f>VLOOKUP(WEEKDAY(BF48,2),Data!$K$2:$L$8,2,0)</f>
        <v>vr</v>
      </c>
      <c r="BG47" s="154" t="str">
        <f>VLOOKUP(WEEKDAY(BG48,2),Data!$K$2:$L$8,2,0)</f>
        <v>za</v>
      </c>
      <c r="BH47" s="154" t="str">
        <f>VLOOKUP(WEEKDAY(BH48,2),Data!$K$2:$L$8,2,0)</f>
        <v>zo</v>
      </c>
      <c r="BI47" s="154" t="str">
        <f>VLOOKUP(WEEKDAY(BI48,2),Data!$K$2:$L$8,2,0)</f>
        <v>ma</v>
      </c>
      <c r="BJ47" s="154" t="str">
        <f>VLOOKUP(WEEKDAY(BJ48,2),Data!$K$2:$L$8,2,0)</f>
        <v>di</v>
      </c>
      <c r="BK47" s="154" t="str">
        <f>VLOOKUP(WEEKDAY(BK48,2),Data!$K$2:$L$8,2,0)</f>
        <v>wo</v>
      </c>
      <c r="BL47" s="154" t="str">
        <f>VLOOKUP(WEEKDAY(BL48,2),Data!$K$2:$L$8,2,0)</f>
        <v>do</v>
      </c>
      <c r="BM47" s="154" t="str">
        <f>VLOOKUP(WEEKDAY(BM48,2),Data!$K$2:$L$8,2,0)</f>
        <v>vr</v>
      </c>
      <c r="BN47" s="154" t="str">
        <f>VLOOKUP(WEEKDAY(BN48,2),Data!$K$2:$L$8,2,0)</f>
        <v>za</v>
      </c>
      <c r="BO47" s="154" t="str">
        <f>VLOOKUP(WEEKDAY(BO48,2),Data!$K$2:$L$8,2,0)</f>
        <v>zo</v>
      </c>
      <c r="BP47" s="154" t="str">
        <f>VLOOKUP(WEEKDAY(BP48,2),Data!$K$2:$L$8,2,0)</f>
        <v>ma</v>
      </c>
      <c r="BQ47" s="154" t="str">
        <f>VLOOKUP(WEEKDAY(BQ48,2),Data!$K$2:$L$8,2,0)</f>
        <v>di</v>
      </c>
      <c r="BR47" s="154" t="str">
        <f>VLOOKUP(WEEKDAY(BR48,2),Data!$K$2:$L$8,2,0)</f>
        <v>wo</v>
      </c>
      <c r="BS47" s="154" t="str">
        <f>VLOOKUP(WEEKDAY(BS48,2),Data!$K$2:$L$8,2,0)</f>
        <v>do</v>
      </c>
      <c r="BT47" s="154" t="str">
        <f>VLOOKUP(WEEKDAY(BT48,2),Data!$K$2:$L$8,2,0)</f>
        <v>vr</v>
      </c>
      <c r="BU47" s="154" t="str">
        <f>VLOOKUP(WEEKDAY(BU48,2),Data!$K$2:$L$8,2,0)</f>
        <v>za</v>
      </c>
      <c r="BV47" s="154" t="str">
        <f>VLOOKUP(WEEKDAY(BV48,2),Data!$K$2:$L$8,2,0)</f>
        <v>zo</v>
      </c>
      <c r="BW47" s="154" t="str">
        <f>VLOOKUP(WEEKDAY(BW48,2),Data!$K$2:$L$8,2,0)</f>
        <v>ma</v>
      </c>
      <c r="BX47" s="154" t="str">
        <f>VLOOKUP(WEEKDAY(BX48,2),Data!$K$2:$L$8,2,0)</f>
        <v>di</v>
      </c>
      <c r="BY47" s="154" t="str">
        <f>VLOOKUP(WEEKDAY(BY48,2),Data!$K$2:$L$8,2,0)</f>
        <v>wo</v>
      </c>
      <c r="BZ47" s="154" t="str">
        <f>VLOOKUP(WEEKDAY(BZ48,2),Data!$K$2:$L$8,2,0)</f>
        <v>do</v>
      </c>
      <c r="CA47" s="154" t="str">
        <f>VLOOKUP(WEEKDAY(CA48,2),Data!$K$2:$L$8,2,0)</f>
        <v>vr</v>
      </c>
      <c r="CB47" s="154" t="str">
        <f>VLOOKUP(WEEKDAY(CB48,2),Data!$K$2:$L$8,2,0)</f>
        <v>za</v>
      </c>
      <c r="CC47" s="154" t="str">
        <f>VLOOKUP(WEEKDAY(CC48,2),Data!$K$2:$L$8,2,0)</f>
        <v>zo</v>
      </c>
      <c r="CD47" s="154" t="str">
        <f>VLOOKUP(WEEKDAY(CD48,2),Data!$K$2:$L$8,2,0)</f>
        <v>ma</v>
      </c>
      <c r="CE47" s="154" t="str">
        <f>VLOOKUP(WEEKDAY(CE48,2),Data!$K$2:$L$8,2,0)</f>
        <v>di</v>
      </c>
      <c r="CF47" s="154" t="str">
        <f>VLOOKUP(WEEKDAY(CF48,2),Data!$K$2:$L$8,2,0)</f>
        <v>wo</v>
      </c>
      <c r="CG47" s="154" t="str">
        <f>VLOOKUP(WEEKDAY(CG48,2),Data!$K$2:$L$8,2,0)</f>
        <v>do</v>
      </c>
      <c r="CH47" s="154" t="str">
        <f>VLOOKUP(WEEKDAY(CH48,2),Data!$K$2:$L$8,2,0)</f>
        <v>vr</v>
      </c>
      <c r="CI47" s="154" t="str">
        <f>VLOOKUP(WEEKDAY(CI48,2),Data!$K$2:$L$8,2,0)</f>
        <v>za</v>
      </c>
      <c r="CJ47" s="154" t="str">
        <f>VLOOKUP(WEEKDAY(CJ48,2),Data!$K$2:$L$8,2,0)</f>
        <v>zo</v>
      </c>
      <c r="CK47" s="154" t="str">
        <f>VLOOKUP(WEEKDAY(CK48,2),Data!$K$2:$L$8,2,0)</f>
        <v>ma</v>
      </c>
      <c r="CL47" s="154" t="str">
        <f>VLOOKUP(WEEKDAY(CL48,2),Data!$K$2:$L$8,2,0)</f>
        <v>di</v>
      </c>
      <c r="CM47" s="154" t="str">
        <f>VLOOKUP(WEEKDAY(CM48,2),Data!$K$2:$L$8,2,0)</f>
        <v>wo</v>
      </c>
      <c r="CN47" s="154" t="str">
        <f>VLOOKUP(WEEKDAY(CN48,2),Data!$K$2:$L$8,2,0)</f>
        <v>do</v>
      </c>
      <c r="CO47" s="154" t="str">
        <f>VLOOKUP(WEEKDAY(CO48,2),Data!$K$2:$L$8,2,0)</f>
        <v>vr</v>
      </c>
      <c r="CP47" s="154" t="str">
        <f>VLOOKUP(WEEKDAY(CP48,2),Data!$K$2:$L$8,2,0)</f>
        <v>za</v>
      </c>
      <c r="CQ47" s="154" t="str">
        <f>VLOOKUP(WEEKDAY(CQ48,2),Data!$K$2:$L$8,2,0)</f>
        <v>zo</v>
      </c>
      <c r="CR47" s="154" t="str">
        <f>VLOOKUP(WEEKDAY(CR48,2),Data!$K$2:$L$8,2,0)</f>
        <v>ma</v>
      </c>
      <c r="CS47" s="154" t="str">
        <f>VLOOKUP(WEEKDAY(CS48,2),Data!$K$2:$L$8,2,0)</f>
        <v>di</v>
      </c>
      <c r="CT47" s="154" t="str">
        <f>VLOOKUP(WEEKDAY(CT48,2),Data!$K$2:$L$8,2,0)</f>
        <v>wo</v>
      </c>
      <c r="CU47" s="154" t="str">
        <f>VLOOKUP(WEEKDAY(CU48,2),Data!$K$2:$L$8,2,0)</f>
        <v>do</v>
      </c>
      <c r="CV47" s="154" t="str">
        <f>VLOOKUP(WEEKDAY(CV48,2),Data!$K$2:$L$8,2,0)</f>
        <v>vr</v>
      </c>
      <c r="CW47" s="154" t="str">
        <f>VLOOKUP(WEEKDAY(CW48,2),Data!$K$2:$L$8,2,0)</f>
        <v>za</v>
      </c>
      <c r="CX47" s="154" t="str">
        <f>VLOOKUP(WEEKDAY(CX48,2),Data!$K$2:$L$8,2,0)</f>
        <v>zo</v>
      </c>
      <c r="CY47" s="154" t="str">
        <f>VLOOKUP(WEEKDAY(CY48,2),Data!$K$2:$L$8,2,0)</f>
        <v>ma</v>
      </c>
      <c r="CZ47" s="154" t="str">
        <f>VLOOKUP(WEEKDAY(CZ48,2),Data!$K$2:$L$8,2,0)</f>
        <v>di</v>
      </c>
      <c r="DA47" s="154" t="str">
        <f>VLOOKUP(WEEKDAY(DA48,2),Data!$K$2:$L$8,2,0)</f>
        <v>wo</v>
      </c>
      <c r="DB47" s="154" t="str">
        <f>VLOOKUP(WEEKDAY(DB48,2),Data!$K$2:$L$8,2,0)</f>
        <v>do</v>
      </c>
      <c r="DC47" s="154" t="str">
        <f>VLOOKUP(WEEKDAY(DC48,2),Data!$K$2:$L$8,2,0)</f>
        <v>vr</v>
      </c>
      <c r="DD47" s="154" t="str">
        <f>VLOOKUP(WEEKDAY(DD48,2),Data!$K$2:$L$8,2,0)</f>
        <v>za</v>
      </c>
      <c r="DE47" s="154" t="str">
        <f>VLOOKUP(WEEKDAY(DE48,2),Data!$K$2:$L$8,2,0)</f>
        <v>zo</v>
      </c>
      <c r="DF47" s="154" t="str">
        <f>VLOOKUP(WEEKDAY(DF48,2),Data!$K$2:$L$8,2,0)</f>
        <v>ma</v>
      </c>
      <c r="DG47" s="154" t="str">
        <f>VLOOKUP(WEEKDAY(DG48,2),Data!$K$2:$L$8,2,0)</f>
        <v>di</v>
      </c>
      <c r="DH47" s="154" t="str">
        <f>VLOOKUP(WEEKDAY(DH48,2),Data!$K$2:$L$8,2,0)</f>
        <v>wo</v>
      </c>
      <c r="DI47" s="154" t="str">
        <f>VLOOKUP(WEEKDAY(DI48,2),Data!$K$2:$L$8,2,0)</f>
        <v>do</v>
      </c>
      <c r="DJ47" s="154" t="str">
        <f>VLOOKUP(WEEKDAY(DJ48,2),Data!$K$2:$L$8,2,0)</f>
        <v>vr</v>
      </c>
      <c r="DK47" s="154" t="str">
        <f>VLOOKUP(WEEKDAY(DK48,2),Data!$K$2:$L$8,2,0)</f>
        <v>za</v>
      </c>
      <c r="DL47" s="154" t="str">
        <f>VLOOKUP(WEEKDAY(DL48,2),Data!$K$2:$L$8,2,0)</f>
        <v>zo</v>
      </c>
      <c r="DM47" s="154" t="str">
        <f>VLOOKUP(WEEKDAY(DM48,2),Data!$K$2:$L$8,2,0)</f>
        <v>ma</v>
      </c>
      <c r="DN47" s="154" t="str">
        <f>VLOOKUP(WEEKDAY(DN48,2),Data!$K$2:$L$8,2,0)</f>
        <v>di</v>
      </c>
      <c r="DO47" s="154" t="str">
        <f>VLOOKUP(WEEKDAY(DO48,2),Data!$K$2:$L$8,2,0)</f>
        <v>wo</v>
      </c>
      <c r="DP47" s="154" t="str">
        <f>VLOOKUP(WEEKDAY(DP48,2),Data!$K$2:$L$8,2,0)</f>
        <v>do</v>
      </c>
      <c r="DQ47" s="154" t="str">
        <f>VLOOKUP(WEEKDAY(DQ48,2),Data!$K$2:$L$8,2,0)</f>
        <v>vr</v>
      </c>
      <c r="DR47" s="154" t="str">
        <f>VLOOKUP(WEEKDAY(DR48,2),Data!$K$2:$L$8,2,0)</f>
        <v>za</v>
      </c>
      <c r="DS47" s="154" t="str">
        <f>VLOOKUP(WEEKDAY(DS48,2),Data!$K$2:$L$8,2,0)</f>
        <v>zo</v>
      </c>
      <c r="DT47" s="154" t="str">
        <f>VLOOKUP(WEEKDAY(DT48,2),Data!$K$2:$L$8,2,0)</f>
        <v>ma</v>
      </c>
      <c r="DU47" s="154" t="str">
        <f>VLOOKUP(WEEKDAY(DU48,2),Data!$K$2:$L$8,2,0)</f>
        <v>di</v>
      </c>
      <c r="DV47" s="154" t="str">
        <f>VLOOKUP(WEEKDAY(DV48,2),Data!$K$2:$L$8,2,0)</f>
        <v>wo</v>
      </c>
      <c r="DW47" s="154" t="str">
        <f>VLOOKUP(WEEKDAY(DW48,2),Data!$K$2:$L$8,2,0)</f>
        <v>do</v>
      </c>
      <c r="DX47" s="154" t="str">
        <f>VLOOKUP(WEEKDAY(DX48,2),Data!$K$2:$L$8,2,0)</f>
        <v>vr</v>
      </c>
      <c r="DY47" s="154" t="str">
        <f>VLOOKUP(WEEKDAY(DY48,2),Data!$K$2:$L$8,2,0)</f>
        <v>za</v>
      </c>
      <c r="DZ47" s="154" t="str">
        <f>VLOOKUP(WEEKDAY(DZ48,2),Data!$K$2:$L$8,2,0)</f>
        <v>zo</v>
      </c>
      <c r="EA47" s="154" t="str">
        <f>VLOOKUP(WEEKDAY(EA48,2),Data!$K$2:$L$8,2,0)</f>
        <v>ma</v>
      </c>
      <c r="EB47" s="154" t="str">
        <f>VLOOKUP(WEEKDAY(EB48,2),Data!$K$2:$L$8,2,0)</f>
        <v>di</v>
      </c>
      <c r="EC47" s="154" t="str">
        <f>VLOOKUP(WEEKDAY(EC48,2),Data!$K$2:$L$8,2,0)</f>
        <v>wo</v>
      </c>
      <c r="ED47" s="154" t="str">
        <f>VLOOKUP(WEEKDAY(ED48,2),Data!$K$2:$L$8,2,0)</f>
        <v>do</v>
      </c>
      <c r="EE47" s="154" t="str">
        <f>VLOOKUP(WEEKDAY(EE48,2),Data!$K$2:$L$8,2,0)</f>
        <v>vr</v>
      </c>
      <c r="EF47" s="154" t="str">
        <f>VLOOKUP(WEEKDAY(EF48,2),Data!$K$2:$L$8,2,0)</f>
        <v>za</v>
      </c>
      <c r="EG47" s="154" t="str">
        <f>VLOOKUP(WEEKDAY(EG48,2),Data!$K$2:$L$8,2,0)</f>
        <v>zo</v>
      </c>
      <c r="EH47" s="154" t="str">
        <f>VLOOKUP(WEEKDAY(EH48,2),Data!$K$2:$L$8,2,0)</f>
        <v>ma</v>
      </c>
      <c r="EI47" s="154" t="str">
        <f>VLOOKUP(WEEKDAY(EI48,2),Data!$K$2:$L$8,2,0)</f>
        <v>di</v>
      </c>
      <c r="EJ47" s="154" t="str">
        <f>VLOOKUP(WEEKDAY(EJ48,2),Data!$K$2:$L$8,2,0)</f>
        <v>wo</v>
      </c>
      <c r="EK47" s="154" t="str">
        <f>VLOOKUP(WEEKDAY(EK48,2),Data!$K$2:$L$8,2,0)</f>
        <v>do</v>
      </c>
      <c r="EL47" s="154" t="str">
        <f>VLOOKUP(WEEKDAY(EL48,2),Data!$K$2:$L$8,2,0)</f>
        <v>vr</v>
      </c>
      <c r="EM47" s="154" t="str">
        <f>VLOOKUP(WEEKDAY(EM48,2),Data!$K$2:$L$8,2,0)</f>
        <v>za</v>
      </c>
      <c r="EN47" s="154" t="str">
        <f>VLOOKUP(WEEKDAY(EN48,2),Data!$K$2:$L$8,2,0)</f>
        <v>zo</v>
      </c>
      <c r="EO47" s="154" t="str">
        <f>VLOOKUP(WEEKDAY(EO48,2),Data!$K$2:$L$8,2,0)</f>
        <v>ma</v>
      </c>
      <c r="EP47" s="154" t="str">
        <f>VLOOKUP(WEEKDAY(EP48,2),Data!$K$2:$L$8,2,0)</f>
        <v>di</v>
      </c>
      <c r="EQ47" s="154" t="str">
        <f>VLOOKUP(WEEKDAY(EQ48,2),Data!$K$2:$L$8,2,0)</f>
        <v>wo</v>
      </c>
      <c r="ER47" s="154" t="str">
        <f>VLOOKUP(WEEKDAY(ER48,2),Data!$K$2:$L$8,2,0)</f>
        <v>do</v>
      </c>
      <c r="ES47" s="154" t="str">
        <f>VLOOKUP(WEEKDAY(ES48,2),Data!$K$2:$L$8,2,0)</f>
        <v>vr</v>
      </c>
      <c r="ET47" s="154" t="str">
        <f>VLOOKUP(WEEKDAY(ET48,2),Data!$K$2:$L$8,2,0)</f>
        <v>za</v>
      </c>
      <c r="EU47" s="154" t="str">
        <f>VLOOKUP(WEEKDAY(EU48,2),Data!$K$2:$L$8,2,0)</f>
        <v>zo</v>
      </c>
      <c r="EV47" s="154" t="str">
        <f>VLOOKUP(WEEKDAY(EV48,2),Data!$K$2:$L$8,2,0)</f>
        <v>ma</v>
      </c>
      <c r="EW47" s="154" t="str">
        <f>VLOOKUP(WEEKDAY(EW48,2),Data!$K$2:$L$8,2,0)</f>
        <v>di</v>
      </c>
      <c r="EX47" s="154" t="str">
        <f>VLOOKUP(WEEKDAY(EX48,2),Data!$K$2:$L$8,2,0)</f>
        <v>wo</v>
      </c>
      <c r="EY47" s="154" t="str">
        <f>VLOOKUP(WEEKDAY(EY48,2),Data!$K$2:$L$8,2,0)</f>
        <v>do</v>
      </c>
      <c r="EZ47" s="154" t="str">
        <f>VLOOKUP(WEEKDAY(EZ48,2),Data!$K$2:$L$8,2,0)</f>
        <v>vr</v>
      </c>
      <c r="FA47" s="154" t="str">
        <f>VLOOKUP(WEEKDAY(FA48,2),Data!$K$2:$L$8,2,0)</f>
        <v>za</v>
      </c>
      <c r="FB47" s="154" t="str">
        <f>VLOOKUP(WEEKDAY(FB48,2),Data!$K$2:$L$8,2,0)</f>
        <v>zo</v>
      </c>
      <c r="FC47" s="154" t="str">
        <f>VLOOKUP(WEEKDAY(FC48,2),Data!$K$2:$L$8,2,0)</f>
        <v>ma</v>
      </c>
      <c r="FD47" s="154" t="str">
        <f>VLOOKUP(WEEKDAY(FD48,2),Data!$K$2:$L$8,2,0)</f>
        <v>di</v>
      </c>
      <c r="FE47" s="154" t="str">
        <f>VLOOKUP(WEEKDAY(FE48,2),Data!$K$2:$L$8,2,0)</f>
        <v>wo</v>
      </c>
      <c r="FF47" s="154" t="str">
        <f>VLOOKUP(WEEKDAY(FF48,2),Data!$K$2:$L$8,2,0)</f>
        <v>do</v>
      </c>
      <c r="FG47" s="154" t="str">
        <f>VLOOKUP(WEEKDAY(FG48,2),Data!$K$2:$L$8,2,0)</f>
        <v>vr</v>
      </c>
      <c r="FH47" s="154" t="str">
        <f>VLOOKUP(WEEKDAY(FH48,2),Data!$K$2:$L$8,2,0)</f>
        <v>za</v>
      </c>
      <c r="FI47" s="154" t="str">
        <f>VLOOKUP(WEEKDAY(FI48,2),Data!$K$2:$L$8,2,0)</f>
        <v>zo</v>
      </c>
      <c r="FJ47" s="154" t="str">
        <f>VLOOKUP(WEEKDAY(FJ48,2),Data!$K$2:$L$8,2,0)</f>
        <v>ma</v>
      </c>
      <c r="FK47" s="154" t="str">
        <f>VLOOKUP(WEEKDAY(FK48,2),Data!$K$2:$L$8,2,0)</f>
        <v>di</v>
      </c>
      <c r="FL47" s="154" t="str">
        <f>VLOOKUP(WEEKDAY(FL48,2),Data!$K$2:$L$8,2,0)</f>
        <v>wo</v>
      </c>
      <c r="FM47" s="154" t="str">
        <f>VLOOKUP(WEEKDAY(FM48,2),Data!$K$2:$L$8,2,0)</f>
        <v>do</v>
      </c>
      <c r="FN47" s="154" t="str">
        <f>VLOOKUP(WEEKDAY(FN48,2),Data!$K$2:$L$8,2,0)</f>
        <v>vr</v>
      </c>
      <c r="FO47" s="154" t="str">
        <f>VLOOKUP(WEEKDAY(FO48,2),Data!$K$2:$L$8,2,0)</f>
        <v>za</v>
      </c>
      <c r="FP47" s="154" t="str">
        <f>VLOOKUP(WEEKDAY(FP48,2),Data!$K$2:$L$8,2,0)</f>
        <v>zo</v>
      </c>
      <c r="FQ47" s="154" t="str">
        <f>VLOOKUP(WEEKDAY(FQ48,2),Data!$K$2:$L$8,2,0)</f>
        <v>ma</v>
      </c>
      <c r="FR47" s="154" t="str">
        <f>VLOOKUP(WEEKDAY(FR48,2),Data!$K$2:$L$8,2,0)</f>
        <v>di</v>
      </c>
      <c r="FS47" s="154" t="str">
        <f>VLOOKUP(WEEKDAY(FS48,2),Data!$K$2:$L$8,2,0)</f>
        <v>wo</v>
      </c>
      <c r="FT47" s="154" t="str">
        <f>VLOOKUP(WEEKDAY(FT48,2),Data!$K$2:$L$8,2,0)</f>
        <v>do</v>
      </c>
      <c r="FU47" s="154" t="str">
        <f>VLOOKUP(WEEKDAY(FU48,2),Data!$K$2:$L$8,2,0)</f>
        <v>vr</v>
      </c>
      <c r="FV47" s="154" t="str">
        <f>VLOOKUP(WEEKDAY(FV48,2),Data!$K$2:$L$8,2,0)</f>
        <v>za</v>
      </c>
      <c r="FW47" s="154" t="str">
        <f>VLOOKUP(WEEKDAY(FW48,2),Data!$K$2:$L$8,2,0)</f>
        <v>zo</v>
      </c>
      <c r="FX47" s="154" t="str">
        <f>VLOOKUP(WEEKDAY(FX48,2),Data!$K$2:$L$8,2,0)</f>
        <v>ma</v>
      </c>
      <c r="FY47" s="154" t="str">
        <f>VLOOKUP(WEEKDAY(FY48,2),Data!$K$2:$L$8,2,0)</f>
        <v>di</v>
      </c>
      <c r="FZ47" s="154" t="str">
        <f>VLOOKUP(WEEKDAY(FZ48,2),Data!$K$2:$L$8,2,0)</f>
        <v>wo</v>
      </c>
      <c r="GA47" s="154" t="str">
        <f>VLOOKUP(WEEKDAY(GA48,2),Data!$K$2:$L$8,2,0)</f>
        <v>do</v>
      </c>
      <c r="GB47" s="154" t="str">
        <f>VLOOKUP(WEEKDAY(GB48,2),Data!$K$2:$L$8,2,0)</f>
        <v>vr</v>
      </c>
      <c r="GC47" s="154" t="str">
        <f>VLOOKUP(WEEKDAY(GC48,2),Data!$K$2:$L$8,2,0)</f>
        <v>za</v>
      </c>
      <c r="GD47" s="154" t="str">
        <f>VLOOKUP(WEEKDAY(GD48,2),Data!$K$2:$L$8,2,0)</f>
        <v>zo</v>
      </c>
      <c r="GE47" s="154" t="str">
        <f>VLOOKUP(WEEKDAY(GE48,2),Data!$K$2:$L$8,2,0)</f>
        <v>ma</v>
      </c>
      <c r="GF47" s="154" t="str">
        <f>VLOOKUP(WEEKDAY(GF48,2),Data!$K$2:$L$8,2,0)</f>
        <v>di</v>
      </c>
      <c r="GG47" s="154" t="str">
        <f>VLOOKUP(WEEKDAY(GG48,2),Data!$K$2:$L$8,2,0)</f>
        <v>wo</v>
      </c>
      <c r="GH47" s="154" t="str">
        <f>VLOOKUP(WEEKDAY(GH48,2),Data!$K$2:$L$8,2,0)</f>
        <v>do</v>
      </c>
      <c r="GI47" s="154" t="str">
        <f>VLOOKUP(WEEKDAY(GI48,2),Data!$K$2:$L$8,2,0)</f>
        <v>vr</v>
      </c>
      <c r="GJ47" s="154" t="str">
        <f>VLOOKUP(WEEKDAY(GJ48,2),Data!$K$2:$L$8,2,0)</f>
        <v>za</v>
      </c>
      <c r="GK47" s="154" t="str">
        <f>VLOOKUP(WEEKDAY(GK48,2),Data!$K$2:$L$8,2,0)</f>
        <v>zo</v>
      </c>
      <c r="GL47" s="154" t="str">
        <f>VLOOKUP(WEEKDAY(GL48,2),Data!$K$2:$L$8,2,0)</f>
        <v>ma</v>
      </c>
      <c r="GM47" s="154" t="str">
        <f>VLOOKUP(WEEKDAY(GM48,2),Data!$K$2:$L$8,2,0)</f>
        <v>di</v>
      </c>
      <c r="GN47" s="154" t="str">
        <f>VLOOKUP(WEEKDAY(GN48,2),Data!$K$2:$L$8,2,0)</f>
        <v>wo</v>
      </c>
      <c r="GO47" s="154" t="str">
        <f>VLOOKUP(WEEKDAY(GO48,2),Data!$K$2:$L$8,2,0)</f>
        <v>do</v>
      </c>
      <c r="GP47" s="154" t="str">
        <f>VLOOKUP(WEEKDAY(GP48,2),Data!$K$2:$L$8,2,0)</f>
        <v>vr</v>
      </c>
      <c r="GQ47" s="154" t="str">
        <f>VLOOKUP(WEEKDAY(GQ48,2),Data!$K$2:$L$8,2,0)</f>
        <v>za</v>
      </c>
      <c r="GR47" s="154" t="str">
        <f>VLOOKUP(WEEKDAY(GR48,2),Data!$K$2:$L$8,2,0)</f>
        <v>zo</v>
      </c>
      <c r="GS47" s="154" t="str">
        <f>VLOOKUP(WEEKDAY(GS48,2),Data!$K$2:$L$8,2,0)</f>
        <v>ma</v>
      </c>
      <c r="GT47" s="154" t="str">
        <f>VLOOKUP(WEEKDAY(GT48,2),Data!$K$2:$L$8,2,0)</f>
        <v>di</v>
      </c>
      <c r="GU47" s="154" t="str">
        <f>VLOOKUP(WEEKDAY(GU48,2),Data!$K$2:$L$8,2,0)</f>
        <v>wo</v>
      </c>
      <c r="GV47" s="154" t="str">
        <f>VLOOKUP(WEEKDAY(GV48,2),Data!$K$2:$L$8,2,0)</f>
        <v>do</v>
      </c>
      <c r="GW47" s="154" t="str">
        <f>VLOOKUP(WEEKDAY(GW48,2),Data!$K$2:$L$8,2,0)</f>
        <v>vr</v>
      </c>
      <c r="GX47" s="154" t="str">
        <f>VLOOKUP(WEEKDAY(GX48,2),Data!$K$2:$L$8,2,0)</f>
        <v>za</v>
      </c>
      <c r="GY47" s="154" t="str">
        <f>VLOOKUP(WEEKDAY(GY48,2),Data!$K$2:$L$8,2,0)</f>
        <v>zo</v>
      </c>
      <c r="GZ47" s="154" t="str">
        <f>VLOOKUP(WEEKDAY(GZ48,2),Data!$K$2:$L$8,2,0)</f>
        <v>ma</v>
      </c>
      <c r="HA47" s="154" t="str">
        <f>VLOOKUP(WEEKDAY(HA48,2),Data!$K$2:$L$8,2,0)</f>
        <v>di</v>
      </c>
      <c r="HB47" s="154" t="str">
        <f>VLOOKUP(WEEKDAY(HB48,2),Data!$K$2:$L$8,2,0)</f>
        <v>wo</v>
      </c>
      <c r="HC47" s="154" t="str">
        <f>VLOOKUP(WEEKDAY(HC48,2),Data!$K$2:$L$8,2,0)</f>
        <v>do</v>
      </c>
      <c r="HD47" s="154" t="str">
        <f>VLOOKUP(WEEKDAY(HD48,2),Data!$K$2:$L$8,2,0)</f>
        <v>vr</v>
      </c>
      <c r="HE47" s="154" t="str">
        <f>VLOOKUP(WEEKDAY(HE48,2),Data!$K$2:$L$8,2,0)</f>
        <v>za</v>
      </c>
      <c r="HF47" s="154" t="str">
        <f>VLOOKUP(WEEKDAY(HF48,2),Data!$K$2:$L$8,2,0)</f>
        <v>zo</v>
      </c>
    </row>
    <row r="48" spans="1:218" s="156" customFormat="1" ht="20.149999999999999" customHeight="1" x14ac:dyDescent="0.35">
      <c r="A48" s="246"/>
      <c r="B48" s="157">
        <f>+A46</f>
        <v>46388</v>
      </c>
      <c r="C48" s="157">
        <f>B48+1</f>
        <v>46389</v>
      </c>
      <c r="D48" s="157">
        <f t="shared" ref="D48:AC48" si="3">C48+1</f>
        <v>46390</v>
      </c>
      <c r="E48" s="157">
        <f t="shared" si="3"/>
        <v>46391</v>
      </c>
      <c r="F48" s="157">
        <f t="shared" si="3"/>
        <v>46392</v>
      </c>
      <c r="G48" s="157">
        <f t="shared" si="3"/>
        <v>46393</v>
      </c>
      <c r="H48" s="157">
        <f t="shared" si="3"/>
        <v>46394</v>
      </c>
      <c r="I48" s="157">
        <f t="shared" si="3"/>
        <v>46395</v>
      </c>
      <c r="J48" s="157">
        <f t="shared" si="3"/>
        <v>46396</v>
      </c>
      <c r="K48" s="157">
        <f t="shared" si="3"/>
        <v>46397</v>
      </c>
      <c r="L48" s="157">
        <f t="shared" si="3"/>
        <v>46398</v>
      </c>
      <c r="M48" s="157">
        <f t="shared" si="3"/>
        <v>46399</v>
      </c>
      <c r="N48" s="157">
        <f t="shared" si="3"/>
        <v>46400</v>
      </c>
      <c r="O48" s="157">
        <f t="shared" si="3"/>
        <v>46401</v>
      </c>
      <c r="P48" s="157">
        <f t="shared" si="3"/>
        <v>46402</v>
      </c>
      <c r="Q48" s="157">
        <f t="shared" si="3"/>
        <v>46403</v>
      </c>
      <c r="R48" s="157">
        <f t="shared" si="3"/>
        <v>46404</v>
      </c>
      <c r="S48" s="157">
        <f t="shared" si="3"/>
        <v>46405</v>
      </c>
      <c r="T48" s="157">
        <f t="shared" si="3"/>
        <v>46406</v>
      </c>
      <c r="U48" s="157">
        <f t="shared" si="3"/>
        <v>46407</v>
      </c>
      <c r="V48" s="157">
        <f t="shared" si="3"/>
        <v>46408</v>
      </c>
      <c r="W48" s="157">
        <f t="shared" si="3"/>
        <v>46409</v>
      </c>
      <c r="X48" s="157">
        <f t="shared" si="3"/>
        <v>46410</v>
      </c>
      <c r="Y48" s="157">
        <f t="shared" si="3"/>
        <v>46411</v>
      </c>
      <c r="Z48" s="157">
        <f t="shared" si="3"/>
        <v>46412</v>
      </c>
      <c r="AA48" s="157">
        <f t="shared" si="3"/>
        <v>46413</v>
      </c>
      <c r="AB48" s="157">
        <f t="shared" si="3"/>
        <v>46414</v>
      </c>
      <c r="AC48" s="157">
        <f t="shared" si="3"/>
        <v>46415</v>
      </c>
      <c r="AD48" s="157">
        <f t="shared" ref="AD48:CO48" si="4">AC48+1</f>
        <v>46416</v>
      </c>
      <c r="AE48" s="157">
        <f t="shared" si="4"/>
        <v>46417</v>
      </c>
      <c r="AF48" s="157">
        <f t="shared" si="4"/>
        <v>46418</v>
      </c>
      <c r="AG48" s="157">
        <f t="shared" si="4"/>
        <v>46419</v>
      </c>
      <c r="AH48" s="157">
        <f t="shared" si="4"/>
        <v>46420</v>
      </c>
      <c r="AI48" s="157">
        <f t="shared" si="4"/>
        <v>46421</v>
      </c>
      <c r="AJ48" s="157">
        <f t="shared" si="4"/>
        <v>46422</v>
      </c>
      <c r="AK48" s="157">
        <f t="shared" si="4"/>
        <v>46423</v>
      </c>
      <c r="AL48" s="157">
        <f t="shared" si="4"/>
        <v>46424</v>
      </c>
      <c r="AM48" s="157">
        <f t="shared" si="4"/>
        <v>46425</v>
      </c>
      <c r="AN48" s="157">
        <f t="shared" si="4"/>
        <v>46426</v>
      </c>
      <c r="AO48" s="157">
        <f t="shared" si="4"/>
        <v>46427</v>
      </c>
      <c r="AP48" s="157">
        <f t="shared" si="4"/>
        <v>46428</v>
      </c>
      <c r="AQ48" s="157">
        <f t="shared" si="4"/>
        <v>46429</v>
      </c>
      <c r="AR48" s="157">
        <f t="shared" si="4"/>
        <v>46430</v>
      </c>
      <c r="AS48" s="157">
        <f t="shared" si="4"/>
        <v>46431</v>
      </c>
      <c r="AT48" s="157">
        <f t="shared" si="4"/>
        <v>46432</v>
      </c>
      <c r="AU48" s="157">
        <f t="shared" si="4"/>
        <v>46433</v>
      </c>
      <c r="AV48" s="157">
        <f t="shared" si="4"/>
        <v>46434</v>
      </c>
      <c r="AW48" s="157">
        <f t="shared" si="4"/>
        <v>46435</v>
      </c>
      <c r="AX48" s="157">
        <f t="shared" si="4"/>
        <v>46436</v>
      </c>
      <c r="AY48" s="157">
        <f t="shared" si="4"/>
        <v>46437</v>
      </c>
      <c r="AZ48" s="157">
        <f t="shared" si="4"/>
        <v>46438</v>
      </c>
      <c r="BA48" s="157">
        <f t="shared" si="4"/>
        <v>46439</v>
      </c>
      <c r="BB48" s="157">
        <f t="shared" si="4"/>
        <v>46440</v>
      </c>
      <c r="BC48" s="157">
        <f t="shared" si="4"/>
        <v>46441</v>
      </c>
      <c r="BD48" s="157">
        <f t="shared" si="4"/>
        <v>46442</v>
      </c>
      <c r="BE48" s="157">
        <f t="shared" si="4"/>
        <v>46443</v>
      </c>
      <c r="BF48" s="157">
        <f t="shared" si="4"/>
        <v>46444</v>
      </c>
      <c r="BG48" s="157">
        <f t="shared" si="4"/>
        <v>46445</v>
      </c>
      <c r="BH48" s="157">
        <f t="shared" si="4"/>
        <v>46446</v>
      </c>
      <c r="BI48" s="157">
        <f t="shared" si="4"/>
        <v>46447</v>
      </c>
      <c r="BJ48" s="157">
        <f t="shared" si="4"/>
        <v>46448</v>
      </c>
      <c r="BK48" s="157">
        <f t="shared" si="4"/>
        <v>46449</v>
      </c>
      <c r="BL48" s="157">
        <f t="shared" si="4"/>
        <v>46450</v>
      </c>
      <c r="BM48" s="157">
        <f t="shared" si="4"/>
        <v>46451</v>
      </c>
      <c r="BN48" s="157">
        <f t="shared" si="4"/>
        <v>46452</v>
      </c>
      <c r="BO48" s="157">
        <f t="shared" si="4"/>
        <v>46453</v>
      </c>
      <c r="BP48" s="157">
        <f t="shared" si="4"/>
        <v>46454</v>
      </c>
      <c r="BQ48" s="157">
        <f t="shared" si="4"/>
        <v>46455</v>
      </c>
      <c r="BR48" s="157">
        <f t="shared" si="4"/>
        <v>46456</v>
      </c>
      <c r="BS48" s="157">
        <f t="shared" si="4"/>
        <v>46457</v>
      </c>
      <c r="BT48" s="157">
        <f t="shared" si="4"/>
        <v>46458</v>
      </c>
      <c r="BU48" s="157">
        <f t="shared" si="4"/>
        <v>46459</v>
      </c>
      <c r="BV48" s="157">
        <f t="shared" si="4"/>
        <v>46460</v>
      </c>
      <c r="BW48" s="157">
        <f t="shared" si="4"/>
        <v>46461</v>
      </c>
      <c r="BX48" s="157">
        <f t="shared" si="4"/>
        <v>46462</v>
      </c>
      <c r="BY48" s="157">
        <f t="shared" si="4"/>
        <v>46463</v>
      </c>
      <c r="BZ48" s="157">
        <f t="shared" si="4"/>
        <v>46464</v>
      </c>
      <c r="CA48" s="157">
        <f t="shared" si="4"/>
        <v>46465</v>
      </c>
      <c r="CB48" s="157">
        <f t="shared" si="4"/>
        <v>46466</v>
      </c>
      <c r="CC48" s="157">
        <f t="shared" si="4"/>
        <v>46467</v>
      </c>
      <c r="CD48" s="157">
        <f t="shared" si="4"/>
        <v>46468</v>
      </c>
      <c r="CE48" s="157">
        <f t="shared" si="4"/>
        <v>46469</v>
      </c>
      <c r="CF48" s="157">
        <f t="shared" si="4"/>
        <v>46470</v>
      </c>
      <c r="CG48" s="157">
        <f t="shared" si="4"/>
        <v>46471</v>
      </c>
      <c r="CH48" s="157">
        <f t="shared" si="4"/>
        <v>46472</v>
      </c>
      <c r="CI48" s="157">
        <f t="shared" si="4"/>
        <v>46473</v>
      </c>
      <c r="CJ48" s="157">
        <f t="shared" si="4"/>
        <v>46474</v>
      </c>
      <c r="CK48" s="157">
        <f t="shared" si="4"/>
        <v>46475</v>
      </c>
      <c r="CL48" s="157">
        <f t="shared" si="4"/>
        <v>46476</v>
      </c>
      <c r="CM48" s="157">
        <f t="shared" si="4"/>
        <v>46477</v>
      </c>
      <c r="CN48" s="157">
        <f t="shared" si="4"/>
        <v>46478</v>
      </c>
      <c r="CO48" s="157">
        <f t="shared" si="4"/>
        <v>46479</v>
      </c>
      <c r="CP48" s="157">
        <f t="shared" ref="CP48:FA48" si="5">CO48+1</f>
        <v>46480</v>
      </c>
      <c r="CQ48" s="157">
        <f t="shared" si="5"/>
        <v>46481</v>
      </c>
      <c r="CR48" s="157">
        <f t="shared" si="5"/>
        <v>46482</v>
      </c>
      <c r="CS48" s="157">
        <f t="shared" si="5"/>
        <v>46483</v>
      </c>
      <c r="CT48" s="157">
        <f t="shared" si="5"/>
        <v>46484</v>
      </c>
      <c r="CU48" s="157">
        <f t="shared" si="5"/>
        <v>46485</v>
      </c>
      <c r="CV48" s="157">
        <f t="shared" si="5"/>
        <v>46486</v>
      </c>
      <c r="CW48" s="157">
        <f t="shared" si="5"/>
        <v>46487</v>
      </c>
      <c r="CX48" s="157">
        <f t="shared" si="5"/>
        <v>46488</v>
      </c>
      <c r="CY48" s="157">
        <f t="shared" si="5"/>
        <v>46489</v>
      </c>
      <c r="CZ48" s="157">
        <f t="shared" si="5"/>
        <v>46490</v>
      </c>
      <c r="DA48" s="157">
        <f t="shared" si="5"/>
        <v>46491</v>
      </c>
      <c r="DB48" s="157">
        <f t="shared" si="5"/>
        <v>46492</v>
      </c>
      <c r="DC48" s="157">
        <f t="shared" si="5"/>
        <v>46493</v>
      </c>
      <c r="DD48" s="157">
        <f t="shared" si="5"/>
        <v>46494</v>
      </c>
      <c r="DE48" s="157">
        <f t="shared" si="5"/>
        <v>46495</v>
      </c>
      <c r="DF48" s="157">
        <f t="shared" si="5"/>
        <v>46496</v>
      </c>
      <c r="DG48" s="157">
        <f t="shared" si="5"/>
        <v>46497</v>
      </c>
      <c r="DH48" s="157">
        <f t="shared" si="5"/>
        <v>46498</v>
      </c>
      <c r="DI48" s="157">
        <f t="shared" si="5"/>
        <v>46499</v>
      </c>
      <c r="DJ48" s="157">
        <f t="shared" si="5"/>
        <v>46500</v>
      </c>
      <c r="DK48" s="157">
        <f t="shared" si="5"/>
        <v>46501</v>
      </c>
      <c r="DL48" s="157">
        <f t="shared" si="5"/>
        <v>46502</v>
      </c>
      <c r="DM48" s="157">
        <f t="shared" si="5"/>
        <v>46503</v>
      </c>
      <c r="DN48" s="157">
        <f t="shared" si="5"/>
        <v>46504</v>
      </c>
      <c r="DO48" s="157">
        <f t="shared" si="5"/>
        <v>46505</v>
      </c>
      <c r="DP48" s="157">
        <f t="shared" si="5"/>
        <v>46506</v>
      </c>
      <c r="DQ48" s="157">
        <f t="shared" si="5"/>
        <v>46507</v>
      </c>
      <c r="DR48" s="157">
        <f t="shared" si="5"/>
        <v>46508</v>
      </c>
      <c r="DS48" s="157">
        <f t="shared" si="5"/>
        <v>46509</v>
      </c>
      <c r="DT48" s="157">
        <f t="shared" si="5"/>
        <v>46510</v>
      </c>
      <c r="DU48" s="157">
        <f t="shared" si="5"/>
        <v>46511</v>
      </c>
      <c r="DV48" s="157">
        <f t="shared" si="5"/>
        <v>46512</v>
      </c>
      <c r="DW48" s="157">
        <f t="shared" si="5"/>
        <v>46513</v>
      </c>
      <c r="DX48" s="157">
        <f t="shared" si="5"/>
        <v>46514</v>
      </c>
      <c r="DY48" s="157">
        <f t="shared" si="5"/>
        <v>46515</v>
      </c>
      <c r="DZ48" s="157">
        <f t="shared" si="5"/>
        <v>46516</v>
      </c>
      <c r="EA48" s="157">
        <f t="shared" si="5"/>
        <v>46517</v>
      </c>
      <c r="EB48" s="157">
        <f t="shared" si="5"/>
        <v>46518</v>
      </c>
      <c r="EC48" s="157">
        <f t="shared" si="5"/>
        <v>46519</v>
      </c>
      <c r="ED48" s="157">
        <f t="shared" si="5"/>
        <v>46520</v>
      </c>
      <c r="EE48" s="157">
        <f t="shared" si="5"/>
        <v>46521</v>
      </c>
      <c r="EF48" s="157">
        <f t="shared" si="5"/>
        <v>46522</v>
      </c>
      <c r="EG48" s="157">
        <f t="shared" si="5"/>
        <v>46523</v>
      </c>
      <c r="EH48" s="157">
        <f t="shared" si="5"/>
        <v>46524</v>
      </c>
      <c r="EI48" s="157">
        <f t="shared" si="5"/>
        <v>46525</v>
      </c>
      <c r="EJ48" s="157">
        <f t="shared" si="5"/>
        <v>46526</v>
      </c>
      <c r="EK48" s="157">
        <f t="shared" si="5"/>
        <v>46527</v>
      </c>
      <c r="EL48" s="157">
        <f t="shared" si="5"/>
        <v>46528</v>
      </c>
      <c r="EM48" s="157">
        <f t="shared" si="5"/>
        <v>46529</v>
      </c>
      <c r="EN48" s="157">
        <f t="shared" si="5"/>
        <v>46530</v>
      </c>
      <c r="EO48" s="157">
        <f t="shared" si="5"/>
        <v>46531</v>
      </c>
      <c r="EP48" s="157">
        <f t="shared" si="5"/>
        <v>46532</v>
      </c>
      <c r="EQ48" s="157">
        <f t="shared" si="5"/>
        <v>46533</v>
      </c>
      <c r="ER48" s="157">
        <f t="shared" si="5"/>
        <v>46534</v>
      </c>
      <c r="ES48" s="157">
        <f t="shared" si="5"/>
        <v>46535</v>
      </c>
      <c r="ET48" s="157">
        <f t="shared" si="5"/>
        <v>46536</v>
      </c>
      <c r="EU48" s="157">
        <f t="shared" si="5"/>
        <v>46537</v>
      </c>
      <c r="EV48" s="157">
        <f t="shared" si="5"/>
        <v>46538</v>
      </c>
      <c r="EW48" s="157">
        <f t="shared" si="5"/>
        <v>46539</v>
      </c>
      <c r="EX48" s="157">
        <f t="shared" si="5"/>
        <v>46540</v>
      </c>
      <c r="EY48" s="157">
        <f t="shared" si="5"/>
        <v>46541</v>
      </c>
      <c r="EZ48" s="157">
        <f>EY48+1</f>
        <v>46542</v>
      </c>
      <c r="FA48" s="157">
        <f t="shared" si="5"/>
        <v>46543</v>
      </c>
      <c r="FB48" s="157">
        <f t="shared" ref="FB48:HF48" si="6">FA48+1</f>
        <v>46544</v>
      </c>
      <c r="FC48" s="157">
        <f t="shared" si="6"/>
        <v>46545</v>
      </c>
      <c r="FD48" s="157">
        <f t="shared" si="6"/>
        <v>46546</v>
      </c>
      <c r="FE48" s="157">
        <f t="shared" si="6"/>
        <v>46547</v>
      </c>
      <c r="FF48" s="157">
        <f t="shared" si="6"/>
        <v>46548</v>
      </c>
      <c r="FG48" s="157">
        <f t="shared" si="6"/>
        <v>46549</v>
      </c>
      <c r="FH48" s="157">
        <f t="shared" si="6"/>
        <v>46550</v>
      </c>
      <c r="FI48" s="157">
        <f t="shared" si="6"/>
        <v>46551</v>
      </c>
      <c r="FJ48" s="157">
        <f t="shared" si="6"/>
        <v>46552</v>
      </c>
      <c r="FK48" s="157">
        <f t="shared" si="6"/>
        <v>46553</v>
      </c>
      <c r="FL48" s="157">
        <f t="shared" si="6"/>
        <v>46554</v>
      </c>
      <c r="FM48" s="157">
        <f t="shared" si="6"/>
        <v>46555</v>
      </c>
      <c r="FN48" s="157">
        <f t="shared" si="6"/>
        <v>46556</v>
      </c>
      <c r="FO48" s="157">
        <f t="shared" si="6"/>
        <v>46557</v>
      </c>
      <c r="FP48" s="157">
        <f t="shared" si="6"/>
        <v>46558</v>
      </c>
      <c r="FQ48" s="157">
        <f t="shared" si="6"/>
        <v>46559</v>
      </c>
      <c r="FR48" s="157">
        <f t="shared" si="6"/>
        <v>46560</v>
      </c>
      <c r="FS48" s="157">
        <f t="shared" si="6"/>
        <v>46561</v>
      </c>
      <c r="FT48" s="157">
        <f t="shared" si="6"/>
        <v>46562</v>
      </c>
      <c r="FU48" s="157">
        <f t="shared" si="6"/>
        <v>46563</v>
      </c>
      <c r="FV48" s="157">
        <f t="shared" si="6"/>
        <v>46564</v>
      </c>
      <c r="FW48" s="157">
        <f t="shared" si="6"/>
        <v>46565</v>
      </c>
      <c r="FX48" s="157">
        <f t="shared" si="6"/>
        <v>46566</v>
      </c>
      <c r="FY48" s="157">
        <f t="shared" si="6"/>
        <v>46567</v>
      </c>
      <c r="FZ48" s="157">
        <f t="shared" si="6"/>
        <v>46568</v>
      </c>
      <c r="GA48" s="157">
        <f t="shared" si="6"/>
        <v>46569</v>
      </c>
      <c r="GB48" s="157">
        <f t="shared" si="6"/>
        <v>46570</v>
      </c>
      <c r="GC48" s="157">
        <f t="shared" si="6"/>
        <v>46571</v>
      </c>
      <c r="GD48" s="157">
        <f t="shared" si="6"/>
        <v>46572</v>
      </c>
      <c r="GE48" s="157">
        <f t="shared" si="6"/>
        <v>46573</v>
      </c>
      <c r="GF48" s="157">
        <f t="shared" si="6"/>
        <v>46574</v>
      </c>
      <c r="GG48" s="157">
        <f t="shared" si="6"/>
        <v>46575</v>
      </c>
      <c r="GH48" s="157">
        <f t="shared" si="6"/>
        <v>46576</v>
      </c>
      <c r="GI48" s="157">
        <f t="shared" si="6"/>
        <v>46577</v>
      </c>
      <c r="GJ48" s="157">
        <f t="shared" si="6"/>
        <v>46578</v>
      </c>
      <c r="GK48" s="157">
        <f t="shared" si="6"/>
        <v>46579</v>
      </c>
      <c r="GL48" s="157">
        <f t="shared" si="6"/>
        <v>46580</v>
      </c>
      <c r="GM48" s="157">
        <f t="shared" si="6"/>
        <v>46581</v>
      </c>
      <c r="GN48" s="157">
        <f t="shared" si="6"/>
        <v>46582</v>
      </c>
      <c r="GO48" s="157">
        <f t="shared" si="6"/>
        <v>46583</v>
      </c>
      <c r="GP48" s="157">
        <f t="shared" si="6"/>
        <v>46584</v>
      </c>
      <c r="GQ48" s="157">
        <f t="shared" si="6"/>
        <v>46585</v>
      </c>
      <c r="GR48" s="157">
        <f t="shared" si="6"/>
        <v>46586</v>
      </c>
      <c r="GS48" s="157">
        <f t="shared" si="6"/>
        <v>46587</v>
      </c>
      <c r="GT48" s="157">
        <f t="shared" si="6"/>
        <v>46588</v>
      </c>
      <c r="GU48" s="157">
        <f t="shared" si="6"/>
        <v>46589</v>
      </c>
      <c r="GV48" s="157">
        <f t="shared" si="6"/>
        <v>46590</v>
      </c>
      <c r="GW48" s="157">
        <f t="shared" si="6"/>
        <v>46591</v>
      </c>
      <c r="GX48" s="157">
        <f t="shared" si="6"/>
        <v>46592</v>
      </c>
      <c r="GY48" s="157">
        <f t="shared" si="6"/>
        <v>46593</v>
      </c>
      <c r="GZ48" s="157">
        <f t="shared" si="6"/>
        <v>46594</v>
      </c>
      <c r="HA48" s="157">
        <f t="shared" si="6"/>
        <v>46595</v>
      </c>
      <c r="HB48" s="157">
        <f t="shared" si="6"/>
        <v>46596</v>
      </c>
      <c r="HC48" s="157">
        <f t="shared" si="6"/>
        <v>46597</v>
      </c>
      <c r="HD48" s="157">
        <f t="shared" si="6"/>
        <v>46598</v>
      </c>
      <c r="HE48" s="157">
        <f t="shared" si="6"/>
        <v>46599</v>
      </c>
      <c r="HF48" s="157">
        <f t="shared" si="6"/>
        <v>46600</v>
      </c>
      <c r="HG48" s="163"/>
      <c r="HH48" s="163"/>
      <c r="HI48" s="163"/>
      <c r="HJ48" s="163"/>
    </row>
    <row r="49" spans="1:218" ht="18.649999999999999" customHeight="1" x14ac:dyDescent="0.4">
      <c r="A49" s="125" t="str">
        <f>Ledenlijst!J2</f>
        <v>Agten Kris</v>
      </c>
      <c r="B49" s="4"/>
      <c r="C49" s="4"/>
      <c r="D49" s="4"/>
      <c r="E49" s="4"/>
      <c r="F49" s="4"/>
      <c r="G49" s="8"/>
      <c r="H49" s="187"/>
      <c r="I49" s="4"/>
      <c r="J49" s="8"/>
      <c r="K49" s="4"/>
      <c r="L49" s="4"/>
      <c r="M49" s="4"/>
      <c r="N49" s="8"/>
      <c r="O49" s="4"/>
      <c r="P49" s="4"/>
      <c r="Q49" s="4"/>
      <c r="R49" s="4"/>
      <c r="S49" s="4"/>
      <c r="T49" s="4"/>
      <c r="U49" s="8"/>
      <c r="V49" s="4"/>
      <c r="W49" s="4"/>
      <c r="X49" s="4"/>
      <c r="Y49" s="4"/>
      <c r="Z49" s="4"/>
      <c r="AA49" s="4"/>
      <c r="AB49" s="8"/>
      <c r="AC49" s="4"/>
      <c r="AD49" s="4"/>
      <c r="AE49" s="4"/>
      <c r="AF49" s="4"/>
      <c r="AG49" s="4"/>
      <c r="AH49" s="4"/>
      <c r="AI49" s="8"/>
      <c r="AJ49" s="4"/>
      <c r="AK49" s="4"/>
      <c r="AL49" s="4"/>
      <c r="AM49" s="4"/>
      <c r="AN49" s="4"/>
      <c r="AO49" s="4"/>
      <c r="AP49" s="8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8"/>
      <c r="BN49" s="4"/>
      <c r="BO49" s="4"/>
      <c r="BP49" s="4"/>
      <c r="BQ49" s="4"/>
      <c r="BR49" s="8"/>
      <c r="BS49" s="4"/>
      <c r="BT49" s="4"/>
      <c r="BU49" s="4"/>
      <c r="BV49" s="4"/>
      <c r="BW49" s="4"/>
      <c r="BX49" s="4"/>
      <c r="BY49" s="8"/>
      <c r="BZ49" s="187"/>
      <c r="CA49" s="4"/>
      <c r="CB49" s="4"/>
      <c r="CC49" s="4"/>
      <c r="CD49" s="4"/>
      <c r="CE49" s="4"/>
      <c r="CF49" s="187"/>
      <c r="CG49" s="4"/>
      <c r="CH49" s="4"/>
      <c r="CI49" s="4"/>
      <c r="CJ49" s="4"/>
      <c r="CK49" s="4"/>
      <c r="CL49" s="4"/>
      <c r="CM49" s="4"/>
      <c r="CN49" s="8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8"/>
      <c r="DD49" s="4"/>
      <c r="DE49" s="4"/>
      <c r="DF49" s="4"/>
      <c r="DG49" s="4"/>
      <c r="DH49" s="4"/>
      <c r="DI49" s="8"/>
      <c r="DJ49" s="187"/>
      <c r="DK49" s="4"/>
      <c r="DL49" s="4"/>
      <c r="DM49" s="4"/>
      <c r="DN49" s="4"/>
      <c r="DO49" s="4"/>
      <c r="DP49" s="187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7"/>
      <c r="HH49" s="7"/>
      <c r="HI49" s="7"/>
      <c r="HJ49" s="7"/>
    </row>
    <row r="50" spans="1:218" ht="19" customHeight="1" x14ac:dyDescent="0.4">
      <c r="A50" s="125" t="str">
        <f>Ledenlijst!J3</f>
        <v>Breugelmans André</v>
      </c>
      <c r="B50" s="30"/>
      <c r="C50" s="30"/>
      <c r="D50" s="30"/>
      <c r="E50" s="30"/>
      <c r="F50" s="30"/>
      <c r="G50" s="30"/>
      <c r="H50" s="229" t="s">
        <v>29</v>
      </c>
      <c r="I50" s="30"/>
      <c r="J50" s="30"/>
      <c r="K50" s="30"/>
      <c r="L50" s="30"/>
      <c r="M50" s="30"/>
      <c r="N50" s="229">
        <v>3</v>
      </c>
      <c r="O50" s="39"/>
      <c r="P50" s="30"/>
      <c r="Q50" s="30"/>
      <c r="R50" s="30"/>
      <c r="S50" s="30"/>
      <c r="T50" s="30"/>
      <c r="U50" s="30"/>
      <c r="V50" s="39"/>
      <c r="W50" s="229">
        <v>3</v>
      </c>
      <c r="X50" s="30"/>
      <c r="Y50" s="30"/>
      <c r="Z50" s="30"/>
      <c r="AA50" s="30"/>
      <c r="AB50" s="229">
        <v>3</v>
      </c>
      <c r="AC50" s="30"/>
      <c r="AD50" s="31"/>
      <c r="AE50" s="39"/>
      <c r="AF50" s="30"/>
      <c r="AG50" s="30"/>
      <c r="AH50" s="30"/>
      <c r="AI50" s="30"/>
      <c r="AJ50" s="39"/>
      <c r="AK50" s="30"/>
      <c r="AL50" s="30"/>
      <c r="AM50" s="30"/>
      <c r="AN50" s="30"/>
      <c r="AO50" s="30"/>
      <c r="AP50" s="30"/>
      <c r="AQ50" s="39"/>
      <c r="AR50" s="30"/>
      <c r="AS50" s="30"/>
      <c r="AT50" s="30"/>
      <c r="AU50" s="30"/>
      <c r="AV50" s="30"/>
      <c r="AW50" s="30"/>
      <c r="AX50" s="39"/>
      <c r="AY50" s="30"/>
      <c r="AZ50" s="30"/>
      <c r="BA50" s="30"/>
      <c r="BB50" s="30"/>
      <c r="BC50" s="30"/>
      <c r="BD50" s="19"/>
      <c r="BE50" s="39"/>
      <c r="BF50" s="30"/>
      <c r="BG50" s="30"/>
      <c r="BH50" s="30"/>
      <c r="BI50" s="30"/>
      <c r="BJ50" s="30"/>
      <c r="BK50" s="30"/>
      <c r="BL50" s="30"/>
      <c r="BM50" s="30"/>
      <c r="BN50" s="39"/>
      <c r="BO50" s="30"/>
      <c r="BP50" s="30"/>
      <c r="BQ50" s="30"/>
      <c r="BR50" s="30"/>
      <c r="BS50" s="39"/>
      <c r="BT50" s="30"/>
      <c r="BU50" s="30"/>
      <c r="BV50" s="19"/>
      <c r="BW50" s="19"/>
      <c r="BX50" s="4"/>
      <c r="BY50" s="4"/>
      <c r="BZ50" s="20"/>
      <c r="CA50" s="19"/>
      <c r="CB50" s="19"/>
      <c r="CC50" s="19"/>
      <c r="CD50" s="19"/>
      <c r="CE50" s="19"/>
      <c r="CF50" s="20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20"/>
      <c r="DK50" s="19"/>
      <c r="DL50" s="19"/>
      <c r="DM50" s="19"/>
      <c r="DN50" s="19"/>
      <c r="DO50" s="19"/>
      <c r="DP50" s="20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4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4"/>
      <c r="HG50" s="7"/>
      <c r="HH50" s="7"/>
      <c r="HI50" s="7"/>
      <c r="HJ50" s="7"/>
    </row>
    <row r="51" spans="1:218" ht="19" customHeight="1" x14ac:dyDescent="0.4">
      <c r="A51" s="125" t="str">
        <f>Ledenlijst!J4</f>
        <v>De Laat Johan</v>
      </c>
      <c r="B51" s="30"/>
      <c r="C51" s="30"/>
      <c r="D51" s="30"/>
      <c r="E51" s="30"/>
      <c r="F51" s="30"/>
      <c r="G51" s="30"/>
      <c r="H51" s="39"/>
      <c r="I51" s="30"/>
      <c r="J51" s="39"/>
      <c r="K51" s="30"/>
      <c r="L51" s="30"/>
      <c r="M51" s="30"/>
      <c r="N51" s="30"/>
      <c r="O51" s="30"/>
      <c r="P51" s="30"/>
      <c r="Q51" s="31"/>
      <c r="R51" s="30"/>
      <c r="S51" s="30"/>
      <c r="T51" s="30"/>
      <c r="U51" s="30"/>
      <c r="V51" s="31"/>
      <c r="W51" s="30"/>
      <c r="X51" s="31"/>
      <c r="Y51" s="30"/>
      <c r="Z51" s="30"/>
      <c r="AA51" s="30"/>
      <c r="AB51" s="31"/>
      <c r="AC51" s="30"/>
      <c r="AD51" s="30"/>
      <c r="AE51" s="30"/>
      <c r="AF51" s="30"/>
      <c r="AG51" s="30"/>
      <c r="AH51" s="30"/>
      <c r="AI51" s="30"/>
      <c r="AJ51" s="30"/>
      <c r="AK51" s="30"/>
      <c r="AL51" s="31"/>
      <c r="AM51" s="30"/>
      <c r="AN51" s="30"/>
      <c r="AO51" s="30"/>
      <c r="AP51" s="30"/>
      <c r="AQ51" s="30"/>
      <c r="AR51" s="30"/>
      <c r="AS51" s="31"/>
      <c r="AT51" s="30"/>
      <c r="AU51" s="30"/>
      <c r="AV51" s="30"/>
      <c r="AW51" s="30"/>
      <c r="AX51" s="39"/>
      <c r="AY51" s="30"/>
      <c r="AZ51" s="31"/>
      <c r="BA51" s="30"/>
      <c r="BB51" s="30"/>
      <c r="BC51" s="30"/>
      <c r="BD51" s="19"/>
      <c r="BE51" s="30"/>
      <c r="BF51" s="30"/>
      <c r="BG51" s="31"/>
      <c r="BH51" s="30"/>
      <c r="BI51" s="30"/>
      <c r="BJ51" s="30"/>
      <c r="BK51" s="30"/>
      <c r="BL51" s="31"/>
      <c r="BM51" s="30"/>
      <c r="BN51" s="39"/>
      <c r="BO51" s="30"/>
      <c r="BP51" s="30"/>
      <c r="BQ51" s="30"/>
      <c r="BS51" s="30"/>
      <c r="BT51" s="30"/>
      <c r="BU51" s="30"/>
      <c r="BV51" s="19"/>
      <c r="BW51" s="19"/>
      <c r="BX51" s="4"/>
      <c r="BY51" s="4"/>
      <c r="BZ51" s="20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20"/>
      <c r="DK51" s="190"/>
      <c r="DL51" s="19"/>
      <c r="DM51" s="19"/>
      <c r="DN51" s="19"/>
      <c r="DO51" s="19"/>
      <c r="DP51" s="20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4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4"/>
      <c r="HG51" s="7"/>
      <c r="HH51" s="7"/>
      <c r="HI51" s="7"/>
      <c r="HJ51" s="7"/>
    </row>
    <row r="52" spans="1:218" ht="19" customHeight="1" x14ac:dyDescent="0.4">
      <c r="A52" s="125" t="str">
        <f>Ledenlijst!J5</f>
        <v>Hamblok Henri</v>
      </c>
      <c r="B52" s="30"/>
      <c r="C52" s="30"/>
      <c r="D52" s="30"/>
      <c r="E52" s="229">
        <v>2</v>
      </c>
      <c r="F52" s="30"/>
      <c r="G52" s="30"/>
      <c r="H52" s="188"/>
      <c r="I52" s="31"/>
      <c r="J52" s="30"/>
      <c r="K52" s="30"/>
      <c r="L52" s="229">
        <v>2</v>
      </c>
      <c r="M52" s="31"/>
      <c r="N52" s="30"/>
      <c r="O52" s="30"/>
      <c r="P52" s="30"/>
      <c r="Q52" s="30"/>
      <c r="R52" s="30"/>
      <c r="S52" s="30"/>
      <c r="T52" s="229">
        <v>2</v>
      </c>
      <c r="U52" s="30"/>
      <c r="V52" s="30"/>
      <c r="W52" s="30"/>
      <c r="X52" s="30"/>
      <c r="Y52" s="30"/>
      <c r="Z52" s="30"/>
      <c r="AA52" s="30"/>
      <c r="AB52" s="30"/>
      <c r="AC52" s="30"/>
      <c r="AD52" s="31"/>
      <c r="AE52" s="30"/>
      <c r="AF52" s="30"/>
      <c r="AG52" s="30"/>
      <c r="AH52" s="31"/>
      <c r="AI52" s="4"/>
      <c r="AJ52" s="30"/>
      <c r="AK52" s="30"/>
      <c r="AL52" s="30"/>
      <c r="AM52" s="30"/>
      <c r="AN52" s="30"/>
      <c r="AO52" s="31"/>
      <c r="AP52" s="30"/>
      <c r="AQ52" s="30"/>
      <c r="AR52" s="30"/>
      <c r="AS52" s="30"/>
      <c r="AT52" s="30"/>
      <c r="AU52" s="30"/>
      <c r="AV52" s="31"/>
      <c r="AW52" s="30"/>
      <c r="AX52" s="30"/>
      <c r="AY52" s="30"/>
      <c r="AZ52" s="30"/>
      <c r="BA52" s="30"/>
      <c r="BB52" s="30"/>
      <c r="BC52" s="31"/>
      <c r="BD52" s="19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1"/>
      <c r="BR52" s="30"/>
      <c r="BS52" s="37"/>
      <c r="BT52" s="30"/>
      <c r="BU52" s="30"/>
      <c r="BV52" s="19"/>
      <c r="BW52" s="19"/>
      <c r="BX52" s="4"/>
      <c r="BY52" s="4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88"/>
      <c r="CN52" s="190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20"/>
      <c r="DK52" s="188"/>
      <c r="DL52" s="19"/>
      <c r="DM52" s="19"/>
      <c r="DN52" s="19"/>
      <c r="DO52" s="19"/>
      <c r="DP52" s="20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4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4"/>
      <c r="HG52" s="7"/>
      <c r="HH52" s="7"/>
      <c r="HI52" s="7"/>
      <c r="HJ52" s="7"/>
    </row>
    <row r="53" spans="1:218" ht="18.649999999999999" customHeight="1" x14ac:dyDescent="0.4">
      <c r="A53" s="125" t="str">
        <f>Ledenlijst!J6</f>
        <v>Kayar Mehmet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1"/>
      <c r="R53" s="30"/>
      <c r="S53" s="30"/>
      <c r="T53" s="229">
        <v>3</v>
      </c>
      <c r="U53" s="30"/>
      <c r="V53" s="30"/>
      <c r="W53" s="30"/>
      <c r="X53" s="30"/>
      <c r="Y53" s="30"/>
      <c r="Z53" s="30"/>
      <c r="AA53" s="30"/>
      <c r="AB53" s="229">
        <v>3</v>
      </c>
      <c r="AC53" s="31"/>
      <c r="AD53" s="30"/>
      <c r="AE53" s="30"/>
      <c r="AF53" s="30"/>
      <c r="AG53" s="30"/>
      <c r="AH53" s="30"/>
      <c r="AI53" s="30"/>
      <c r="AJ53" s="30"/>
      <c r="AK53" s="30"/>
      <c r="AL53" s="31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1"/>
      <c r="BA53" s="30"/>
      <c r="BB53" s="30"/>
      <c r="BC53" s="30"/>
      <c r="BD53" s="19"/>
      <c r="BE53" s="30"/>
      <c r="BF53" s="30"/>
      <c r="BG53" s="31"/>
      <c r="BH53" s="30"/>
      <c r="BI53" s="30"/>
      <c r="BJ53" s="30"/>
      <c r="BK53" s="30"/>
      <c r="BL53" s="31"/>
      <c r="BM53" s="30"/>
      <c r="BN53" s="30"/>
      <c r="BO53" s="30"/>
      <c r="BP53" s="30"/>
      <c r="BQ53" s="30"/>
      <c r="BR53" s="30"/>
      <c r="BS53" s="30"/>
      <c r="BT53" s="30"/>
      <c r="BU53" s="31"/>
      <c r="BV53" s="19"/>
      <c r="BW53" s="19"/>
      <c r="BX53" s="4"/>
      <c r="BY53" s="4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4"/>
      <c r="EI53" s="4"/>
      <c r="EJ53" s="4"/>
      <c r="EK53" s="4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4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4"/>
      <c r="HG53" s="7"/>
      <c r="HH53" s="7"/>
      <c r="HI53" s="7"/>
      <c r="HJ53" s="7"/>
    </row>
    <row r="54" spans="1:218" ht="19" customHeight="1" x14ac:dyDescent="0.4">
      <c r="A54" s="125" t="str">
        <f>Ledenlijst!J7</f>
        <v>Kemps Freddy</v>
      </c>
      <c r="B54" s="30"/>
      <c r="C54" s="30"/>
      <c r="D54" s="30"/>
      <c r="E54" s="229">
        <v>2</v>
      </c>
      <c r="F54" s="30"/>
      <c r="G54" s="31"/>
      <c r="H54" s="30"/>
      <c r="I54" s="30"/>
      <c r="J54" s="30"/>
      <c r="K54" s="30"/>
      <c r="L54" s="30"/>
      <c r="M54" s="30"/>
      <c r="N54" s="30"/>
      <c r="O54" s="30"/>
      <c r="P54" s="30"/>
      <c r="Q54" s="37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1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7"/>
      <c r="BA54" s="30"/>
      <c r="BB54" s="30"/>
      <c r="BC54" s="30"/>
      <c r="BD54" s="19"/>
      <c r="BE54" s="30"/>
      <c r="BF54" s="30"/>
      <c r="BG54" s="37"/>
      <c r="BH54" s="30"/>
      <c r="BI54" s="30"/>
      <c r="BJ54" s="30"/>
      <c r="BK54" s="30"/>
      <c r="BL54" s="30"/>
      <c r="BM54" s="30"/>
      <c r="BN54" s="30"/>
      <c r="BO54" s="115"/>
      <c r="BP54" s="30"/>
      <c r="BQ54" s="30"/>
      <c r="BR54" s="30"/>
      <c r="BS54" s="30"/>
      <c r="BT54" s="30"/>
      <c r="BU54" s="37"/>
      <c r="BV54" s="19"/>
      <c r="BW54" s="19"/>
      <c r="BX54" s="4"/>
      <c r="BY54" s="4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4"/>
      <c r="EI54" s="4"/>
      <c r="EJ54" s="4"/>
      <c r="EK54" s="4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4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4"/>
      <c r="HG54" s="7"/>
      <c r="HH54" s="7"/>
      <c r="HI54" s="7"/>
      <c r="HJ54" s="7"/>
    </row>
    <row r="55" spans="1:218" ht="19" customHeight="1" x14ac:dyDescent="0.4">
      <c r="A55" s="125" t="str">
        <f>Ledenlijst!J8</f>
        <v>Kuyken Leo</v>
      </c>
      <c r="B55" s="30"/>
      <c r="C55" s="30"/>
      <c r="D55" s="30"/>
      <c r="E55" s="30"/>
      <c r="F55" s="30"/>
      <c r="G55" s="30"/>
      <c r="H55" s="39"/>
      <c r="I55" s="30"/>
      <c r="J55" s="33"/>
      <c r="K55" s="30"/>
      <c r="L55" s="30"/>
      <c r="M55" s="30"/>
      <c r="N55" s="30"/>
      <c r="O55" s="39"/>
      <c r="P55" s="30"/>
      <c r="Q55" s="30"/>
      <c r="R55" s="30"/>
      <c r="S55" s="30"/>
      <c r="T55" s="229">
        <v>2</v>
      </c>
      <c r="U55" s="30"/>
      <c r="V55" s="39"/>
      <c r="W55" s="229">
        <v>3</v>
      </c>
      <c r="X55" s="31"/>
      <c r="Y55" s="30"/>
      <c r="Z55" s="30"/>
      <c r="AA55" s="30"/>
      <c r="AB55" s="30"/>
      <c r="AC55" s="30"/>
      <c r="AD55" s="31"/>
      <c r="AE55" s="30"/>
      <c r="AF55" s="30"/>
      <c r="AG55" s="30"/>
      <c r="AH55" s="4"/>
      <c r="AI55" s="33"/>
      <c r="AJ55" s="39"/>
      <c r="AK55" s="30"/>
      <c r="AL55" s="31"/>
      <c r="AM55" s="30"/>
      <c r="AN55" s="30"/>
      <c r="AO55" s="30"/>
      <c r="AP55" s="30"/>
      <c r="AQ55" s="39"/>
      <c r="AR55" s="30"/>
      <c r="AS55" s="31"/>
      <c r="AT55" s="30"/>
      <c r="AU55" s="30"/>
      <c r="AV55" s="30"/>
      <c r="AW55" s="30"/>
      <c r="AX55" s="39"/>
      <c r="AY55" s="30"/>
      <c r="AZ55" s="30"/>
      <c r="BA55" s="30"/>
      <c r="BB55" s="30"/>
      <c r="BC55" s="30"/>
      <c r="BD55" s="19"/>
      <c r="BE55" s="39"/>
      <c r="BF55" s="30"/>
      <c r="BG55" s="31"/>
      <c r="BH55" s="30"/>
      <c r="BI55" s="30"/>
      <c r="BJ55" s="30"/>
      <c r="BK55" s="30"/>
      <c r="BL55" s="31"/>
      <c r="BM55" s="30"/>
      <c r="BN55" s="30"/>
      <c r="BO55" s="30"/>
      <c r="BP55" s="30"/>
      <c r="BQ55" s="30"/>
      <c r="BR55" s="30"/>
      <c r="BS55" s="39"/>
      <c r="BT55" s="30"/>
      <c r="BU55" s="31"/>
      <c r="BV55" s="19"/>
      <c r="BW55" s="19"/>
      <c r="BX55" s="4"/>
      <c r="BY55" s="4"/>
      <c r="BZ55" s="20"/>
      <c r="CA55" s="19"/>
      <c r="CB55" s="19"/>
      <c r="CC55" s="19"/>
      <c r="CD55" s="19"/>
      <c r="CE55" s="19"/>
      <c r="CF55" s="19"/>
      <c r="CG55" s="20"/>
      <c r="CH55" s="19"/>
      <c r="CI55" s="190"/>
      <c r="CJ55" s="19"/>
      <c r="CK55" s="19"/>
      <c r="CL55" s="19"/>
      <c r="CM55" s="28"/>
      <c r="CN55" s="19"/>
      <c r="CO55" s="19"/>
      <c r="CP55" s="19"/>
      <c r="CQ55" s="19"/>
      <c r="CR55" s="19"/>
      <c r="CS55" s="19"/>
      <c r="CT55" s="19"/>
      <c r="CU55" s="20"/>
      <c r="CV55" s="19"/>
      <c r="CW55" s="190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4"/>
      <c r="EI55" s="4"/>
      <c r="EJ55" s="4"/>
      <c r="EK55" s="4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4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4"/>
      <c r="HG55" s="7"/>
      <c r="HH55" s="7"/>
      <c r="HI55" s="7"/>
      <c r="HJ55" s="7"/>
    </row>
    <row r="56" spans="1:218" ht="19" customHeight="1" x14ac:dyDescent="0.4">
      <c r="A56" s="125" t="str">
        <f>Ledenlijst!J9</f>
        <v>Leuse Dieter</v>
      </c>
      <c r="B56" s="30"/>
      <c r="C56" s="30"/>
      <c r="D56" s="30"/>
      <c r="E56" s="30"/>
      <c r="F56" s="30"/>
      <c r="G56" s="30"/>
      <c r="H56" s="229" t="s">
        <v>29</v>
      </c>
      <c r="I56" s="30"/>
      <c r="J56" s="30"/>
      <c r="K56" s="30"/>
      <c r="L56" s="30"/>
      <c r="M56" s="30"/>
      <c r="N56" s="229">
        <v>3</v>
      </c>
      <c r="O56" s="30"/>
      <c r="P56" s="30"/>
      <c r="Q56" s="4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29">
        <v>3</v>
      </c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19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19"/>
      <c r="CL56" s="19"/>
      <c r="CM56" s="28"/>
      <c r="CN56" s="19"/>
      <c r="CO56" s="19"/>
      <c r="CP56" s="19"/>
      <c r="CQ56" s="19"/>
      <c r="CR56" s="28"/>
      <c r="CS56" s="28"/>
      <c r="CT56" s="28"/>
      <c r="CU56" s="28"/>
      <c r="CV56" s="28"/>
      <c r="CW56" s="28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4"/>
      <c r="EI56" s="4"/>
      <c r="EJ56" s="4"/>
      <c r="EK56" s="4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4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4"/>
      <c r="HG56" s="7"/>
      <c r="HH56" s="7"/>
      <c r="HI56" s="7"/>
      <c r="HJ56" s="7"/>
    </row>
    <row r="57" spans="1:218" ht="19" customHeight="1" x14ac:dyDescent="0.4">
      <c r="A57" s="125" t="str">
        <f>Ledenlijst!J10</f>
        <v>Lodewijks Ferdinand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188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4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19"/>
      <c r="BE57" s="31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28"/>
      <c r="BV57" s="19"/>
      <c r="BW57" s="19"/>
      <c r="BX57" s="4"/>
      <c r="BY57" s="4"/>
      <c r="BZ57" s="19"/>
      <c r="CA57" s="20"/>
      <c r="CB57" s="19"/>
      <c r="CC57" s="19"/>
      <c r="CD57" s="19"/>
      <c r="CE57" s="19"/>
      <c r="CF57" s="19"/>
      <c r="CG57" s="19"/>
      <c r="CH57" s="19"/>
      <c r="CI57" s="190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0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20"/>
      <c r="DR57" s="19"/>
      <c r="DS57" s="19"/>
      <c r="DT57" s="19"/>
      <c r="DU57" s="19"/>
      <c r="DV57" s="190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4"/>
      <c r="EI57" s="4"/>
      <c r="EJ57" s="8"/>
      <c r="EK57" s="4"/>
      <c r="EL57" s="19"/>
      <c r="EM57" s="19"/>
      <c r="EN57" s="19"/>
      <c r="EO57" s="19"/>
      <c r="EP57" s="19"/>
      <c r="EQ57" s="190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4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4"/>
      <c r="HG57" s="7"/>
      <c r="HH57" s="7"/>
      <c r="HI57" s="7"/>
      <c r="HJ57" s="7"/>
    </row>
    <row r="58" spans="1:218" ht="19" customHeight="1" x14ac:dyDescent="0.4">
      <c r="A58" s="125" t="str">
        <f>Ledenlijst!J11</f>
        <v>Loots Ludo</v>
      </c>
      <c r="B58" s="2"/>
      <c r="C58" s="19"/>
      <c r="D58" s="19"/>
      <c r="E58" s="19"/>
      <c r="F58" s="19"/>
      <c r="G58" s="30"/>
      <c r="H58" s="19"/>
      <c r="I58" s="30"/>
      <c r="J58" s="30"/>
      <c r="K58" s="19"/>
      <c r="L58" s="19"/>
      <c r="M58" s="19"/>
      <c r="N58" s="30"/>
      <c r="O58" s="19"/>
      <c r="P58" s="30"/>
      <c r="Q58" s="19"/>
      <c r="R58" s="30"/>
      <c r="S58" s="19"/>
      <c r="T58" s="19"/>
      <c r="U58" s="30"/>
      <c r="V58" s="19"/>
      <c r="W58" s="30"/>
      <c r="X58" s="19"/>
      <c r="Y58" s="19"/>
      <c r="Z58" s="19"/>
      <c r="AA58" s="19"/>
      <c r="AB58" s="188"/>
      <c r="AC58" s="19"/>
      <c r="AD58" s="31"/>
      <c r="AE58" s="19"/>
      <c r="AF58" s="19"/>
      <c r="AG58" s="19"/>
      <c r="AH58" s="19"/>
      <c r="AI58" s="30"/>
      <c r="AJ58" s="19"/>
      <c r="AK58" s="30"/>
      <c r="AL58" s="30"/>
      <c r="AM58" s="19"/>
      <c r="AN58" s="19"/>
      <c r="AO58" s="19"/>
      <c r="AP58" s="30"/>
      <c r="AQ58" s="19"/>
      <c r="AR58" s="30"/>
      <c r="AS58" s="19"/>
      <c r="AT58" s="19"/>
      <c r="AU58" s="19"/>
      <c r="AV58" s="19"/>
      <c r="AW58" s="30"/>
      <c r="AX58" s="19"/>
      <c r="AY58" s="30"/>
      <c r="AZ58" s="19"/>
      <c r="BA58" s="19"/>
      <c r="BB58" s="19"/>
      <c r="BC58" s="19"/>
      <c r="BD58" s="19"/>
      <c r="BE58" s="188"/>
      <c r="BF58" s="30"/>
      <c r="BG58" s="19"/>
      <c r="BH58" s="19"/>
      <c r="BI58" s="19"/>
      <c r="BJ58" s="19"/>
      <c r="BK58" s="188"/>
      <c r="BL58" s="19"/>
      <c r="BM58" s="30"/>
      <c r="BN58" s="19"/>
      <c r="BO58" s="19"/>
      <c r="BP58" s="19"/>
      <c r="BQ58" s="19"/>
      <c r="BS58" s="30"/>
      <c r="BT58" s="30"/>
      <c r="BU58" s="19"/>
      <c r="BV58" s="19"/>
      <c r="BW58" s="19"/>
      <c r="BX58" s="19"/>
      <c r="BY58" s="4"/>
      <c r="BZ58" s="19"/>
      <c r="CA58" s="19"/>
      <c r="CB58" s="19"/>
      <c r="CC58" s="19"/>
      <c r="CD58" s="19"/>
      <c r="CE58" s="19"/>
      <c r="CF58" s="28"/>
      <c r="CG58" s="19"/>
      <c r="CH58" s="19"/>
      <c r="CI58" s="188"/>
      <c r="CJ58" s="19"/>
      <c r="CK58" s="19"/>
      <c r="CL58" s="19"/>
      <c r="CM58" s="4"/>
      <c r="CN58" s="19"/>
      <c r="CO58" s="19"/>
      <c r="CP58" s="19"/>
      <c r="CQ58" s="19"/>
      <c r="CR58" s="19"/>
      <c r="CS58" s="19"/>
      <c r="CT58" s="4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88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88"/>
      <c r="EK58" s="19"/>
      <c r="EL58" s="4"/>
      <c r="EM58" s="19"/>
      <c r="EN58" s="19"/>
      <c r="EO58" s="19"/>
      <c r="EP58" s="19"/>
      <c r="EQ58" s="188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4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4"/>
      <c r="HG58" s="7"/>
      <c r="HH58" s="7"/>
      <c r="HI58" s="7"/>
      <c r="HJ58" s="7"/>
    </row>
    <row r="59" spans="1:218" ht="19" customHeight="1" x14ac:dyDescent="0.4">
      <c r="A59" s="125" t="str">
        <f>Ledenlijst!J12</f>
        <v>Mannaerts Jos</v>
      </c>
      <c r="B59" s="30"/>
      <c r="C59" s="30"/>
      <c r="D59" s="30"/>
      <c r="E59" s="30"/>
      <c r="F59" s="31"/>
      <c r="G59" s="30"/>
      <c r="H59" s="30"/>
      <c r="I59" s="30"/>
      <c r="J59" s="30"/>
      <c r="K59" s="30"/>
      <c r="L59" s="30"/>
      <c r="M59" s="229">
        <v>3</v>
      </c>
      <c r="N59" s="30"/>
      <c r="O59" s="30"/>
      <c r="P59" s="30"/>
      <c r="Q59" s="31"/>
      <c r="R59" s="30"/>
      <c r="S59" s="30"/>
      <c r="T59" s="229">
        <v>3</v>
      </c>
      <c r="U59" s="30"/>
      <c r="V59" s="30"/>
      <c r="W59" s="30"/>
      <c r="X59" s="31"/>
      <c r="Y59" s="30"/>
      <c r="Z59" s="30"/>
      <c r="AA59" s="30"/>
      <c r="AB59" s="229">
        <v>3</v>
      </c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1"/>
      <c r="AT59" s="30"/>
      <c r="AU59" s="30"/>
      <c r="AV59" s="30"/>
      <c r="AW59" s="30"/>
      <c r="AX59" s="30"/>
      <c r="AY59" s="30"/>
      <c r="AZ59" s="31"/>
      <c r="BA59" s="30"/>
      <c r="BB59" s="30"/>
      <c r="BC59" s="30"/>
      <c r="BD59" s="19"/>
      <c r="BE59" s="30"/>
      <c r="BF59" s="30"/>
      <c r="BG59" s="31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189"/>
      <c r="BV59" s="19"/>
      <c r="BW59" s="19"/>
      <c r="BX59" s="4"/>
      <c r="BY59" s="4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4"/>
      <c r="EI59" s="4"/>
      <c r="EJ59" s="4"/>
      <c r="EK59" s="4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4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4"/>
      <c r="HG59" s="7"/>
      <c r="HH59" s="7"/>
      <c r="HI59" s="7"/>
      <c r="HJ59" s="7"/>
    </row>
    <row r="60" spans="1:218" ht="18.649999999999999" customHeight="1" x14ac:dyDescent="0.4">
      <c r="A60" s="125" t="str">
        <f>Ledenlijst!J13</f>
        <v>Pol Pim</v>
      </c>
      <c r="B60" s="30"/>
      <c r="C60" s="30"/>
      <c r="D60" s="30"/>
      <c r="E60" s="229">
        <v>2</v>
      </c>
      <c r="F60" s="30"/>
      <c r="G60" s="30"/>
      <c r="H60" s="30"/>
      <c r="I60" s="30"/>
      <c r="J60" s="31"/>
      <c r="K60" s="30"/>
      <c r="L60" s="229">
        <v>2</v>
      </c>
      <c r="M60" s="30"/>
      <c r="N60" s="30"/>
      <c r="O60" s="30"/>
      <c r="P60" s="30"/>
      <c r="Q60" s="30"/>
      <c r="R60" s="30"/>
      <c r="S60" s="30"/>
      <c r="T60" s="229">
        <v>2</v>
      </c>
      <c r="U60" s="229">
        <v>2</v>
      </c>
      <c r="V60" s="30"/>
      <c r="W60" s="30"/>
      <c r="X60" s="30"/>
      <c r="Y60" s="30"/>
      <c r="Z60" s="30"/>
      <c r="AA60" s="30"/>
      <c r="AB60" s="30"/>
      <c r="AC60" s="31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4"/>
      <c r="AW60" s="30"/>
      <c r="AX60" s="30"/>
      <c r="AY60" s="30"/>
      <c r="AZ60" s="30"/>
      <c r="BA60" s="30"/>
      <c r="BB60" s="30"/>
      <c r="BC60" s="30"/>
      <c r="BD60" s="19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19"/>
      <c r="BW60" s="19"/>
      <c r="BX60" s="4"/>
      <c r="BY60" s="4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4"/>
      <c r="EI60" s="4"/>
      <c r="EJ60" s="4"/>
      <c r="EK60" s="4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4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4"/>
      <c r="HG60" s="7"/>
      <c r="HH60" s="7"/>
      <c r="HI60" s="7"/>
      <c r="HJ60" s="7"/>
    </row>
    <row r="61" spans="1:218" ht="19" customHeight="1" x14ac:dyDescent="0.4">
      <c r="A61" s="125" t="str">
        <f>Ledenlijst!J14</f>
        <v>Slegers Eddie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229">
        <v>3</v>
      </c>
      <c r="O61" s="30"/>
      <c r="P61" s="30"/>
      <c r="Q61" s="30"/>
      <c r="R61" s="30"/>
      <c r="S61" s="30"/>
      <c r="T61" s="30"/>
      <c r="U61" s="30"/>
      <c r="V61" s="30"/>
      <c r="W61" s="229">
        <v>3</v>
      </c>
      <c r="X61" s="30"/>
      <c r="Y61" s="30"/>
      <c r="Z61" s="30"/>
      <c r="AA61" s="30"/>
      <c r="AB61" s="229">
        <v>3</v>
      </c>
      <c r="AC61" s="30"/>
      <c r="AD61" s="30"/>
      <c r="AE61" s="30"/>
      <c r="AF61" s="30"/>
      <c r="AG61" s="164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X61" s="30"/>
      <c r="AY61" s="30"/>
      <c r="AZ61" s="30"/>
      <c r="BA61" s="30"/>
      <c r="BB61" s="30"/>
      <c r="BC61" s="30"/>
      <c r="BD61" s="19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28"/>
      <c r="BV61" s="19"/>
      <c r="BW61" s="19"/>
      <c r="BX61" s="4"/>
      <c r="BY61" s="4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0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4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4"/>
      <c r="EI61" s="4"/>
      <c r="EJ61" s="4"/>
      <c r="EK61" s="4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4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4"/>
      <c r="HG61" s="7"/>
      <c r="HH61" s="7"/>
      <c r="HI61" s="7"/>
      <c r="HJ61" s="7"/>
    </row>
    <row r="62" spans="1:218" ht="19" customHeight="1" x14ac:dyDescent="0.4">
      <c r="A62" s="125" t="str">
        <f>Ledenlijst!J15</f>
        <v>Smeets Willy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19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T62" s="30"/>
      <c r="BU62" s="28"/>
      <c r="BV62" s="19"/>
      <c r="BW62" s="19"/>
      <c r="BX62" s="4"/>
      <c r="BY62" s="4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88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4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4"/>
      <c r="EI62" s="4"/>
      <c r="EJ62" s="4"/>
      <c r="EK62" s="4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4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4"/>
      <c r="HG62" s="7"/>
      <c r="HH62" s="7"/>
      <c r="HI62" s="7"/>
      <c r="HJ62" s="7"/>
    </row>
    <row r="63" spans="1:218" ht="19" customHeight="1" x14ac:dyDescent="0.4">
      <c r="A63" s="125" t="str">
        <f>Ledenlijst!J16</f>
        <v>Steenhuysen Patricia</v>
      </c>
      <c r="B63" s="30"/>
      <c r="C63" s="30"/>
      <c r="D63" s="30"/>
      <c r="E63" s="30"/>
      <c r="F63" s="30"/>
      <c r="G63" s="229">
        <v>4</v>
      </c>
      <c r="H63" s="30"/>
      <c r="I63" s="30"/>
      <c r="J63" s="30"/>
      <c r="K63" s="30"/>
      <c r="L63" s="30"/>
      <c r="M63" s="229">
        <v>3</v>
      </c>
      <c r="N63" s="229">
        <v>4</v>
      </c>
      <c r="O63" s="30"/>
      <c r="P63" s="30"/>
      <c r="Q63" s="30"/>
      <c r="R63" s="30"/>
      <c r="S63" s="30"/>
      <c r="T63" s="229">
        <v>4</v>
      </c>
      <c r="U63" s="30"/>
      <c r="V63" s="30"/>
      <c r="W63" s="30"/>
      <c r="X63" s="30"/>
      <c r="Y63" s="30"/>
      <c r="Z63" s="30"/>
      <c r="AA63" s="30"/>
      <c r="AB63" s="229">
        <v>4</v>
      </c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229">
        <v>4</v>
      </c>
      <c r="BE63" s="30"/>
      <c r="BF63" s="30"/>
      <c r="BG63" s="30"/>
      <c r="BH63" s="30"/>
      <c r="BI63" s="30"/>
      <c r="BJ63" s="30"/>
      <c r="BK63" s="229">
        <v>4</v>
      </c>
      <c r="BL63" s="30"/>
      <c r="BM63" s="30"/>
      <c r="BN63" s="113"/>
      <c r="BO63" s="30"/>
      <c r="BP63" s="30"/>
      <c r="BQ63" s="30"/>
      <c r="BR63" s="229">
        <v>4</v>
      </c>
      <c r="BS63" s="229">
        <v>4</v>
      </c>
      <c r="BT63" s="30"/>
      <c r="BV63" s="19"/>
      <c r="BW63" s="19"/>
      <c r="BX63" s="4"/>
      <c r="BY63" s="4"/>
      <c r="BZ63" s="19"/>
      <c r="CA63" s="19"/>
      <c r="CB63" s="113"/>
      <c r="CC63" s="19"/>
      <c r="CD63" s="19"/>
      <c r="CE63" s="19"/>
      <c r="CF63" s="229">
        <v>4</v>
      </c>
      <c r="CG63" s="19"/>
      <c r="CH63" s="20"/>
      <c r="CI63" s="19"/>
      <c r="CJ63" s="19"/>
      <c r="CK63" s="19"/>
      <c r="CL63" s="19"/>
      <c r="CM63" s="113"/>
      <c r="CN63" s="19"/>
      <c r="CO63" s="19"/>
      <c r="CP63" s="19"/>
      <c r="CQ63" s="19"/>
      <c r="CR63" s="19"/>
      <c r="CS63" s="229">
        <v>4</v>
      </c>
      <c r="CT63" s="113"/>
      <c r="CU63" s="19"/>
      <c r="CV63" s="19"/>
      <c r="CW63" s="19"/>
      <c r="CX63" s="19"/>
      <c r="CY63" s="19"/>
      <c r="CZ63" s="19"/>
      <c r="DA63" s="229">
        <v>4</v>
      </c>
      <c r="DB63" s="19"/>
      <c r="DC63" s="19"/>
      <c r="DD63" s="19"/>
      <c r="DE63" s="19"/>
      <c r="DF63" s="19"/>
      <c r="DG63" s="19"/>
      <c r="DH63" s="19"/>
      <c r="DI63" s="229">
        <v>4</v>
      </c>
      <c r="DJ63" s="19"/>
      <c r="DK63" s="4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229">
        <v>4</v>
      </c>
      <c r="EC63" s="19"/>
      <c r="ED63" s="19"/>
      <c r="EE63" s="19"/>
      <c r="EF63" s="19"/>
      <c r="EG63" s="19"/>
      <c r="EH63" s="4"/>
      <c r="EI63" s="4"/>
      <c r="EJ63" s="4"/>
      <c r="EK63" s="4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4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4"/>
      <c r="HG63" s="7"/>
      <c r="HH63" s="7"/>
      <c r="HI63" s="7"/>
      <c r="HJ63" s="7"/>
    </row>
    <row r="64" spans="1:218" ht="19" customHeight="1" x14ac:dyDescent="0.4">
      <c r="A64" s="125" t="str">
        <f>Ledenlijst!J17</f>
        <v>Van Broekhoven Harry</v>
      </c>
      <c r="B64" s="30"/>
      <c r="C64" s="30"/>
      <c r="D64" s="19"/>
      <c r="E64" s="19"/>
      <c r="F64" s="30"/>
      <c r="G64" s="229">
        <v>4</v>
      </c>
      <c r="H64" s="30"/>
      <c r="I64" s="30"/>
      <c r="J64" s="30"/>
      <c r="K64" s="19"/>
      <c r="L64" s="19"/>
      <c r="M64" s="30"/>
      <c r="N64" s="229">
        <v>4</v>
      </c>
      <c r="O64" s="30"/>
      <c r="P64" s="30"/>
      <c r="Q64" s="30"/>
      <c r="R64" s="19"/>
      <c r="S64" s="19"/>
      <c r="T64" s="229">
        <v>4</v>
      </c>
      <c r="U64" s="30"/>
      <c r="V64" s="30"/>
      <c r="W64" s="30"/>
      <c r="X64" s="30"/>
      <c r="Y64" s="19"/>
      <c r="Z64" s="19"/>
      <c r="AA64" s="30"/>
      <c r="AB64" s="229">
        <v>4</v>
      </c>
      <c r="AC64" s="30"/>
      <c r="AD64" s="30"/>
      <c r="AE64" s="30"/>
      <c r="AF64" s="19"/>
      <c r="AG64" s="19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19"/>
      <c r="AU64" s="19"/>
      <c r="AV64" s="30"/>
      <c r="AW64" s="30"/>
      <c r="AX64" s="30"/>
      <c r="AY64" s="30"/>
      <c r="AZ64" s="30"/>
      <c r="BA64" s="19"/>
      <c r="BB64" s="19"/>
      <c r="BC64" s="30"/>
      <c r="BD64" s="229">
        <v>4</v>
      </c>
      <c r="BE64" s="30"/>
      <c r="BF64" s="30"/>
      <c r="BG64" s="30"/>
      <c r="BH64" s="19"/>
      <c r="BI64" s="19"/>
      <c r="BJ64" s="30"/>
      <c r="BK64" s="229">
        <v>4</v>
      </c>
      <c r="BL64" s="30"/>
      <c r="BM64" s="30"/>
      <c r="BN64" s="30"/>
      <c r="BO64" s="19"/>
      <c r="BP64" s="19"/>
      <c r="BQ64" s="30"/>
      <c r="BR64" s="229">
        <v>4</v>
      </c>
      <c r="BS64" s="229">
        <v>4</v>
      </c>
      <c r="BT64" s="30"/>
      <c r="BU64" s="28"/>
      <c r="BV64" s="19"/>
      <c r="BW64" s="19"/>
      <c r="BX64" s="4"/>
      <c r="BY64" s="4"/>
      <c r="BZ64" s="19"/>
      <c r="CA64" s="19"/>
      <c r="CB64" s="19"/>
      <c r="CC64" s="19"/>
      <c r="CD64" s="19"/>
      <c r="CE64" s="19"/>
      <c r="CF64" s="229">
        <v>4</v>
      </c>
      <c r="CG64" s="19"/>
      <c r="CH64" s="20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229">
        <v>4</v>
      </c>
      <c r="CT64" s="19"/>
      <c r="CU64" s="19"/>
      <c r="CV64" s="19"/>
      <c r="CW64" s="19"/>
      <c r="CX64" s="19"/>
      <c r="CY64" s="19"/>
      <c r="CZ64" s="19"/>
      <c r="DA64" s="229">
        <v>4</v>
      </c>
      <c r="DB64" s="19"/>
      <c r="DC64" s="19"/>
      <c r="DD64" s="19"/>
      <c r="DE64" s="19"/>
      <c r="DF64" s="19"/>
      <c r="DG64" s="19"/>
      <c r="DH64" s="19"/>
      <c r="DI64" s="229">
        <v>4</v>
      </c>
      <c r="DJ64" s="19"/>
      <c r="DK64" s="4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229">
        <v>4</v>
      </c>
      <c r="EC64" s="19"/>
      <c r="ED64" s="19"/>
      <c r="EE64" s="19"/>
      <c r="EF64" s="19"/>
      <c r="EG64" s="19"/>
      <c r="EH64" s="4"/>
      <c r="EI64" s="4"/>
      <c r="EJ64" s="4"/>
      <c r="EK64" s="4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4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4"/>
      <c r="HG64" s="7"/>
      <c r="HH64" s="7"/>
      <c r="HI64" s="7"/>
      <c r="HJ64" s="7"/>
    </row>
    <row r="65" spans="1:218" ht="19" customHeight="1" x14ac:dyDescent="0.4">
      <c r="A65" s="125" t="str">
        <f>Ledenlijst!J18</f>
        <v>Van Broekhoven Sofie</v>
      </c>
      <c r="B65" s="30"/>
      <c r="C65" s="30"/>
      <c r="D65" s="30"/>
      <c r="E65" s="30"/>
      <c r="F65" s="30"/>
      <c r="G65" s="19"/>
      <c r="H65" s="30"/>
      <c r="I65" s="30"/>
      <c r="J65" s="30"/>
      <c r="K65" s="30"/>
      <c r="L65" s="30"/>
      <c r="M65" s="30"/>
      <c r="N65" s="19"/>
      <c r="O65" s="30"/>
      <c r="P65" s="30"/>
      <c r="Q65" s="30"/>
      <c r="R65" s="30"/>
      <c r="S65" s="30"/>
      <c r="T65" s="19"/>
      <c r="U65" s="30"/>
      <c r="V65" s="4"/>
      <c r="W65" s="30"/>
      <c r="X65" s="30"/>
      <c r="Y65" s="30"/>
      <c r="Z65" s="30"/>
      <c r="AA65" s="30"/>
      <c r="AB65" s="19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19"/>
      <c r="BE65" s="30"/>
      <c r="BF65" s="30"/>
      <c r="BG65" s="30"/>
      <c r="BH65" s="30"/>
      <c r="BI65" s="30"/>
      <c r="BJ65" s="30"/>
      <c r="BK65" s="19"/>
      <c r="BL65" s="30"/>
      <c r="BM65" s="30"/>
      <c r="BN65" s="30"/>
      <c r="BO65" s="30"/>
      <c r="BP65" s="30"/>
      <c r="BQ65" s="30"/>
      <c r="BR65" s="19"/>
      <c r="BS65" s="19"/>
      <c r="BT65" s="30"/>
      <c r="BU65" s="28"/>
      <c r="BV65" s="19"/>
      <c r="BW65" s="19"/>
      <c r="BX65" s="4"/>
      <c r="BY65" s="4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4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4"/>
      <c r="EI65" s="4"/>
      <c r="EJ65" s="4"/>
      <c r="EK65" s="4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4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4"/>
      <c r="HG65" s="7"/>
      <c r="HH65" s="7"/>
      <c r="HI65" s="7"/>
      <c r="HJ65" s="7"/>
    </row>
    <row r="66" spans="1:218" ht="19" customHeight="1" x14ac:dyDescent="0.4">
      <c r="A66" s="125" t="str">
        <f>Ledenlijst!J19</f>
        <v>Van De Put Jozef</v>
      </c>
      <c r="B66" s="4"/>
      <c r="C66" s="4"/>
      <c r="D66" s="4"/>
      <c r="E66" s="4"/>
      <c r="F66" s="4"/>
      <c r="G66" s="229">
        <v>4</v>
      </c>
      <c r="H66" s="4"/>
      <c r="I66" s="4"/>
      <c r="J66" s="30"/>
      <c r="K66" s="4"/>
      <c r="L66" s="4"/>
      <c r="M66" s="229">
        <v>3</v>
      </c>
      <c r="N66" s="229">
        <v>4</v>
      </c>
      <c r="O66" s="4"/>
      <c r="P66" s="4"/>
      <c r="Q66" s="4"/>
      <c r="R66" s="4"/>
      <c r="S66" s="4"/>
      <c r="T66" s="229">
        <v>4</v>
      </c>
      <c r="U66" s="4"/>
      <c r="V66" s="4"/>
      <c r="W66" s="4"/>
      <c r="X66" s="4"/>
      <c r="Y66" s="4"/>
      <c r="Z66" s="4"/>
      <c r="AA66" s="4"/>
      <c r="AB66" s="229">
        <v>4</v>
      </c>
      <c r="AC66" s="30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30"/>
      <c r="AY66" s="4"/>
      <c r="AZ66" s="4"/>
      <c r="BA66" s="4"/>
      <c r="BB66" s="4"/>
      <c r="BC66" s="4"/>
      <c r="BD66" s="229">
        <v>4</v>
      </c>
      <c r="BE66" s="4"/>
      <c r="BF66" s="30"/>
      <c r="BG66" s="100"/>
      <c r="BH66" s="4"/>
      <c r="BI66" s="4"/>
      <c r="BJ66" s="4"/>
      <c r="BK66" s="229">
        <v>4</v>
      </c>
      <c r="BL66" s="4"/>
      <c r="BM66" s="4"/>
      <c r="BN66" s="4"/>
      <c r="BO66" s="4"/>
      <c r="BP66" s="4"/>
      <c r="BQ66" s="19"/>
      <c r="BR66" s="229">
        <v>4</v>
      </c>
      <c r="BS66" s="229">
        <v>4</v>
      </c>
      <c r="BT66" s="4"/>
      <c r="BU66" s="4"/>
      <c r="BV66" s="4"/>
      <c r="BW66" s="4"/>
      <c r="BX66" s="19"/>
      <c r="BY66" s="4"/>
      <c r="BZ66" s="4"/>
      <c r="CA66" s="8"/>
      <c r="CB66" s="4"/>
      <c r="CC66" s="4"/>
      <c r="CD66" s="4"/>
      <c r="CE66" s="4"/>
      <c r="CF66" s="229">
        <v>4</v>
      </c>
      <c r="CG66" s="4"/>
      <c r="CH66" s="4"/>
      <c r="CI66" s="4"/>
      <c r="CJ66" s="4"/>
      <c r="CK66" s="4"/>
      <c r="CL66" s="19"/>
      <c r="CM66" s="4"/>
      <c r="CN66" s="4"/>
      <c r="CO66" s="4"/>
      <c r="CP66" s="4"/>
      <c r="CQ66" s="4"/>
      <c r="CR66" s="4"/>
      <c r="CS66" s="229">
        <v>4</v>
      </c>
      <c r="CT66" s="4"/>
      <c r="CU66" s="4"/>
      <c r="CV66" s="4"/>
      <c r="CW66" s="4"/>
      <c r="CX66" s="4"/>
      <c r="CY66" s="4"/>
      <c r="CZ66" s="4"/>
      <c r="DA66" s="229">
        <v>4</v>
      </c>
      <c r="DB66" s="4"/>
      <c r="DC66" s="4"/>
      <c r="DD66" s="4"/>
      <c r="DE66" s="4"/>
      <c r="DF66" s="4"/>
      <c r="DG66" s="4"/>
      <c r="DH66" s="4"/>
      <c r="DI66" s="229">
        <v>4</v>
      </c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19"/>
      <c r="EB66" s="229">
        <v>4</v>
      </c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19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7"/>
      <c r="HH66" s="7"/>
      <c r="HI66" s="7"/>
      <c r="HJ66" s="7"/>
    </row>
    <row r="67" spans="1:218" ht="19" customHeight="1" x14ac:dyDescent="0.4">
      <c r="A67" s="125" t="str">
        <f>Ledenlijst!J20</f>
        <v>Van Den Bruel Leon</v>
      </c>
      <c r="B67" s="4"/>
      <c r="C67" s="4"/>
      <c r="D67" s="4"/>
      <c r="E67" s="4"/>
      <c r="F67" s="4"/>
      <c r="G67" s="4"/>
      <c r="H67" s="229" t="s">
        <v>29</v>
      </c>
      <c r="I67" s="4"/>
      <c r="J67" s="4"/>
      <c r="K67" s="4"/>
      <c r="L67" s="4"/>
      <c r="M67" s="4"/>
      <c r="N67" s="4"/>
      <c r="O67" s="4"/>
      <c r="P67" s="229" t="s">
        <v>29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165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19"/>
      <c r="BE67" s="4"/>
      <c r="BF67" s="4"/>
      <c r="BG67" s="100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19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7"/>
      <c r="HH67" s="7"/>
      <c r="HI67" s="7"/>
      <c r="HJ67" s="7"/>
    </row>
    <row r="68" spans="1:218" ht="19" customHeight="1" x14ac:dyDescent="0.4">
      <c r="A68" s="125" t="str">
        <f>Ledenlijst!J21</f>
        <v>Van Engeland Rinus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229">
        <v>3</v>
      </c>
      <c r="U68" s="4"/>
      <c r="V68" s="4"/>
      <c r="W68" s="4"/>
      <c r="X68" s="4"/>
      <c r="Y68" s="4"/>
      <c r="Z68" s="4"/>
      <c r="AA68" s="4"/>
      <c r="AB68" s="229">
        <v>3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19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7"/>
      <c r="HH68" s="7"/>
      <c r="HI68" s="7"/>
      <c r="HJ68" s="7"/>
    </row>
    <row r="69" spans="1:218" ht="19" customHeight="1" x14ac:dyDescent="0.4">
      <c r="A69" s="125" t="str">
        <f>Ledenlijst!J22</f>
        <v>Van Hout Ludo</v>
      </c>
      <c r="B69" s="4"/>
      <c r="C69" s="4"/>
      <c r="D69" s="4"/>
      <c r="E69" s="4"/>
      <c r="F69" s="4"/>
      <c r="G69" s="4"/>
      <c r="H69" s="4"/>
      <c r="I69" s="4"/>
      <c r="J69" s="30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188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19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19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7"/>
      <c r="HH69" s="7"/>
      <c r="HI69" s="7"/>
      <c r="HJ69" s="7"/>
    </row>
    <row r="70" spans="1:218" ht="19" customHeight="1" x14ac:dyDescent="0.4">
      <c r="A70" s="125" t="str">
        <f>Ledenlijst!J23</f>
        <v>Vandeneynde Jacky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229">
        <v>2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19"/>
      <c r="BD70" s="19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19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7"/>
      <c r="HH70" s="7"/>
      <c r="HI70" s="7"/>
      <c r="HJ70" s="7"/>
    </row>
    <row r="71" spans="1:218" ht="19" hidden="1" customHeight="1" x14ac:dyDescent="0.4">
      <c r="A71" s="125" t="str">
        <f>Ledenlijst!J24</f>
        <v>Wouters Guido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100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188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19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19"/>
      <c r="CF71" s="4"/>
      <c r="CG71" s="4"/>
      <c r="CH71" s="4"/>
      <c r="CI71" s="4"/>
      <c r="CJ71" s="4"/>
      <c r="CK71" s="4"/>
      <c r="CL71" s="19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19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7"/>
      <c r="HH71" s="7"/>
      <c r="HI71" s="7"/>
      <c r="HJ71" s="7"/>
    </row>
    <row r="72" spans="1:218" ht="18.649999999999999" hidden="1" customHeight="1" x14ac:dyDescent="0.4">
      <c r="A72" s="125">
        <f>Ledenlijst!J25</f>
        <v>0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19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19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7"/>
      <c r="HH72" s="7"/>
      <c r="HI72" s="7"/>
      <c r="HJ72" s="7"/>
    </row>
    <row r="73" spans="1:218" ht="20.25" hidden="1" customHeight="1" x14ac:dyDescent="0.4">
      <c r="A73" s="125">
        <f>Ledenlijst!J26</f>
        <v>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8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7"/>
      <c r="HH73" s="7"/>
      <c r="HI73" s="7"/>
      <c r="HJ73" s="7"/>
    </row>
    <row r="74" spans="1:218" ht="20.25" hidden="1" customHeight="1" x14ac:dyDescent="0.4">
      <c r="A74" s="125">
        <f>Ledenlijst!J27</f>
        <v>0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8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7"/>
      <c r="HH74" s="7"/>
      <c r="HI74" s="7"/>
      <c r="HJ74" s="7"/>
    </row>
    <row r="75" spans="1:218" ht="20.25" hidden="1" customHeight="1" x14ac:dyDescent="0.4">
      <c r="A75" s="125">
        <f>Ledenlijst!J28</f>
        <v>0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8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7"/>
      <c r="HH75" s="7"/>
      <c r="HI75" s="7"/>
      <c r="HJ75" s="7"/>
    </row>
    <row r="76" spans="1:218" ht="20.25" hidden="1" customHeight="1" x14ac:dyDescent="0.4">
      <c r="A76" s="125">
        <f>Ledenlijst!J29</f>
        <v>0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8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7"/>
      <c r="HH76" s="7"/>
      <c r="HI76" s="7"/>
      <c r="HJ76" s="7"/>
    </row>
    <row r="77" spans="1:218" ht="21.75" hidden="1" customHeight="1" x14ac:dyDescent="0.4">
      <c r="A77" s="125">
        <f>Ledenlijst!J30</f>
        <v>0</v>
      </c>
      <c r="B77" s="4"/>
      <c r="C77" s="4"/>
      <c r="D77" s="4"/>
      <c r="E77" s="4"/>
      <c r="F77" s="4"/>
      <c r="G77" s="4"/>
      <c r="H77" s="4"/>
      <c r="I77" s="8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7"/>
      <c r="HH77" s="7"/>
      <c r="HI77" s="7"/>
      <c r="HJ77" s="7"/>
    </row>
    <row r="78" spans="1:218" ht="21.75" hidden="1" customHeight="1" x14ac:dyDescent="0.4">
      <c r="A78" s="125">
        <f>Ledenlijst!J31</f>
        <v>0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8"/>
      <c r="O78" s="4"/>
      <c r="P78" s="4"/>
      <c r="Q78" s="4"/>
      <c r="R78" s="4"/>
      <c r="S78" s="4"/>
      <c r="T78" s="4"/>
      <c r="U78" s="8"/>
      <c r="V78" s="4"/>
      <c r="W78" s="4"/>
      <c r="X78" s="4"/>
      <c r="Y78" s="4"/>
      <c r="Z78" s="4"/>
      <c r="AA78" s="4"/>
      <c r="AB78" s="8"/>
      <c r="AC78" s="4"/>
      <c r="AD78" s="8"/>
      <c r="AE78" s="4"/>
      <c r="AF78" s="4"/>
      <c r="AG78" s="4"/>
      <c r="AH78" s="4"/>
      <c r="AI78" s="8"/>
      <c r="AJ78" s="4"/>
      <c r="AK78" s="4"/>
      <c r="AL78" s="4"/>
      <c r="AM78" s="4"/>
      <c r="AN78" s="4"/>
      <c r="AO78" s="4"/>
      <c r="AP78" s="8"/>
      <c r="AQ78" s="4"/>
      <c r="AR78" s="4"/>
      <c r="AS78" s="4"/>
      <c r="AT78" s="4"/>
      <c r="AU78" s="4"/>
      <c r="AV78" s="4"/>
      <c r="AW78" s="8"/>
      <c r="AX78" s="4"/>
      <c r="AY78" s="4"/>
      <c r="AZ78" s="4"/>
      <c r="BA78" s="4"/>
      <c r="BB78" s="4"/>
      <c r="BC78" s="4"/>
      <c r="BD78" s="8"/>
      <c r="BE78" s="4"/>
      <c r="BF78" s="4"/>
      <c r="BG78" s="4"/>
      <c r="BH78" s="4"/>
      <c r="BI78" s="4"/>
      <c r="BJ78" s="4"/>
      <c r="BK78" s="4"/>
      <c r="BL78" s="8"/>
      <c r="BM78" s="4"/>
      <c r="BN78" s="4"/>
      <c r="BO78" s="4"/>
      <c r="BP78" s="4"/>
      <c r="BQ78" s="4"/>
      <c r="BR78" s="8"/>
      <c r="BS78" s="4"/>
      <c r="BT78" s="4"/>
      <c r="BU78" s="4"/>
      <c r="BV78" s="4"/>
      <c r="BW78" s="4"/>
      <c r="BX78" s="4"/>
      <c r="BY78" s="8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7"/>
      <c r="HH78" s="7"/>
      <c r="HI78" s="7"/>
      <c r="HJ78" s="7"/>
    </row>
    <row r="79" spans="1:218" ht="8.25" customHeight="1" x14ac:dyDescent="0.4">
      <c r="A79" s="125">
        <f>Ledenlijst!J32</f>
        <v>0</v>
      </c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7"/>
      <c r="HH79" s="7"/>
      <c r="HI79" s="7"/>
      <c r="HJ79" s="7"/>
    </row>
    <row r="80" spans="1:218" ht="18" x14ac:dyDescent="0.4">
      <c r="A80" s="128" t="s">
        <v>86</v>
      </c>
      <c r="B80" s="28"/>
      <c r="C80" s="28"/>
      <c r="D80" s="28"/>
      <c r="E80" s="149" t="s">
        <v>64</v>
      </c>
      <c r="F80" s="28"/>
      <c r="G80" s="28"/>
      <c r="H80" s="28"/>
      <c r="I80" s="28"/>
      <c r="J80" s="28"/>
      <c r="K80" s="28"/>
      <c r="L80" s="149" t="s">
        <v>64</v>
      </c>
      <c r="M80" s="149" t="s">
        <v>64</v>
      </c>
      <c r="N80" s="149" t="s">
        <v>64</v>
      </c>
      <c r="O80" s="28"/>
      <c r="P80" s="28"/>
      <c r="Q80" s="28"/>
      <c r="R80" s="28"/>
      <c r="S80" s="28"/>
      <c r="T80" s="149" t="s">
        <v>64</v>
      </c>
      <c r="U80" s="28"/>
      <c r="V80" s="28"/>
      <c r="W80" s="28"/>
      <c r="X80" s="28"/>
      <c r="Y80" s="28"/>
      <c r="Z80" s="28"/>
      <c r="AA80" s="28"/>
      <c r="AB80" s="149" t="s">
        <v>64</v>
      </c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19"/>
      <c r="BV80" s="19"/>
      <c r="BW80" s="19"/>
      <c r="BX80" s="19"/>
      <c r="BY80" s="4"/>
      <c r="BZ80" s="4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4"/>
      <c r="CT80" s="4"/>
      <c r="CU80" s="4"/>
      <c r="CV80" s="4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4"/>
      <c r="EI80" s="4"/>
      <c r="EJ80" s="4"/>
      <c r="EK80" s="4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4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7"/>
      <c r="HH80" s="7"/>
      <c r="HI80" s="7"/>
      <c r="HJ80" s="7"/>
    </row>
    <row r="81" spans="1:218" ht="18" x14ac:dyDescent="0.4">
      <c r="A81" s="128" t="s">
        <v>87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149" t="s">
        <v>64</v>
      </c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19"/>
      <c r="BV81" s="19"/>
      <c r="BW81" s="19"/>
      <c r="BX81" s="19"/>
      <c r="BY81" s="4"/>
      <c r="BZ81" s="4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4"/>
      <c r="CT81" s="4"/>
      <c r="CU81" s="4"/>
      <c r="CV81" s="4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4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4"/>
      <c r="EI81" s="4"/>
      <c r="EJ81" s="4"/>
      <c r="EK81" s="4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4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7"/>
      <c r="HH81" s="7"/>
      <c r="HI81" s="7"/>
      <c r="HJ81" s="7"/>
    </row>
    <row r="82" spans="1:218" s="167" customFormat="1" ht="18" x14ac:dyDescent="0.4">
      <c r="A82" s="130" t="s">
        <v>113</v>
      </c>
      <c r="B82" s="28"/>
      <c r="C82" s="28"/>
      <c r="D82" s="28"/>
      <c r="E82" s="28"/>
      <c r="F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19"/>
      <c r="EP82" s="19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166"/>
      <c r="HH82" s="166"/>
      <c r="HI82" s="166"/>
      <c r="HJ82" s="166"/>
    </row>
    <row r="83" spans="1:218" s="180" customFormat="1" ht="18" customHeight="1" x14ac:dyDescent="0.35">
      <c r="A83" s="159" t="s">
        <v>180</v>
      </c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79"/>
      <c r="BL83" s="179"/>
      <c r="BM83" s="179"/>
      <c r="BN83" s="179"/>
      <c r="BO83" s="179"/>
      <c r="BP83" s="179"/>
      <c r="BQ83" s="179"/>
      <c r="BR83" s="179"/>
      <c r="BS83" s="179"/>
      <c r="BT83" s="179"/>
      <c r="BU83" s="179"/>
      <c r="BV83" s="179"/>
      <c r="BW83" s="179"/>
      <c r="BX83" s="179"/>
      <c r="BY83" s="179"/>
      <c r="BZ83" s="179"/>
      <c r="CA83" s="179"/>
      <c r="CB83" s="179"/>
      <c r="CC83" s="179"/>
      <c r="CD83" s="179"/>
      <c r="CE83" s="179"/>
      <c r="CF83" s="179"/>
      <c r="CG83" s="179"/>
      <c r="CH83" s="179"/>
      <c r="CI83" s="179"/>
      <c r="CJ83" s="179"/>
      <c r="CK83" s="179"/>
      <c r="CL83" s="179"/>
      <c r="CM83" s="179"/>
      <c r="CN83" s="179"/>
      <c r="CO83" s="179"/>
      <c r="CP83" s="179"/>
      <c r="CQ83" s="179"/>
      <c r="CR83" s="179"/>
      <c r="CS83" s="179"/>
      <c r="CT83" s="179"/>
      <c r="CU83" s="179"/>
      <c r="CV83" s="179"/>
      <c r="CW83" s="179"/>
      <c r="CX83" s="179"/>
      <c r="CY83" s="179"/>
      <c r="CZ83" s="179"/>
      <c r="DA83" s="179"/>
      <c r="DB83" s="179"/>
      <c r="DC83" s="179"/>
      <c r="DD83" s="179"/>
      <c r="DE83" s="179"/>
      <c r="DF83" s="179"/>
      <c r="DG83" s="179"/>
      <c r="DH83" s="179"/>
      <c r="DI83" s="179"/>
      <c r="DJ83" s="179"/>
      <c r="DK83" s="179"/>
      <c r="DL83" s="179"/>
      <c r="DM83" s="179"/>
      <c r="DN83" s="179"/>
      <c r="DO83" s="179"/>
      <c r="DP83" s="179"/>
      <c r="DQ83" s="179"/>
      <c r="DR83" s="179"/>
      <c r="DS83" s="179"/>
      <c r="DT83" s="179"/>
      <c r="DU83" s="179"/>
      <c r="DV83" s="179"/>
      <c r="DW83" s="179"/>
      <c r="DX83" s="179"/>
      <c r="DY83" s="179"/>
      <c r="DZ83" s="179"/>
      <c r="EA83" s="179"/>
      <c r="EB83" s="179"/>
      <c r="EC83" s="179"/>
      <c r="ED83" s="179"/>
      <c r="EE83" s="179"/>
      <c r="EF83" s="179"/>
      <c r="EG83" s="179"/>
      <c r="EH83" s="179"/>
      <c r="EI83" s="179"/>
      <c r="EJ83" s="179"/>
      <c r="EK83" s="179"/>
      <c r="EL83" s="179"/>
      <c r="EM83" s="179"/>
      <c r="EN83" s="179"/>
      <c r="EO83" s="179"/>
      <c r="EP83" s="179"/>
      <c r="EQ83" s="179"/>
      <c r="ER83" s="179"/>
      <c r="ES83" s="179"/>
      <c r="ET83" s="179"/>
      <c r="EU83" s="179"/>
      <c r="EV83" s="179"/>
      <c r="EW83" s="179"/>
      <c r="EX83" s="179"/>
      <c r="EY83" s="133"/>
      <c r="EZ83" s="133"/>
      <c r="FA83" s="133"/>
      <c r="FB83" s="133"/>
      <c r="FC83" s="133"/>
      <c r="FD83" s="133"/>
      <c r="FE83" s="133"/>
      <c r="FF83" s="133"/>
      <c r="FG83" s="133"/>
      <c r="FH83" s="133"/>
      <c r="FI83" s="133"/>
      <c r="FJ83" s="133"/>
      <c r="FK83" s="133"/>
      <c r="FL83" s="133"/>
      <c r="FM83" s="133"/>
      <c r="FN83" s="133"/>
      <c r="FO83" s="133"/>
      <c r="FP83" s="133"/>
      <c r="FQ83" s="133"/>
      <c r="FR83" s="133"/>
      <c r="FS83" s="133"/>
      <c r="FT83" s="133"/>
      <c r="FU83" s="133"/>
      <c r="FV83" s="133"/>
      <c r="FW83" s="133"/>
      <c r="FX83" s="133"/>
      <c r="FY83" s="133"/>
      <c r="FZ83" s="133"/>
      <c r="GA83" s="133"/>
      <c r="GB83" s="133"/>
      <c r="GC83" s="133"/>
      <c r="GD83" s="133"/>
      <c r="GE83" s="133"/>
      <c r="GF83" s="133"/>
      <c r="GG83" s="133"/>
      <c r="GH83" s="133"/>
      <c r="GI83" s="133"/>
      <c r="GJ83" s="133"/>
      <c r="GK83" s="133"/>
      <c r="GL83" s="133"/>
      <c r="GM83" s="133"/>
      <c r="GN83" s="133"/>
      <c r="GO83" s="133"/>
      <c r="GP83" s="133"/>
      <c r="GQ83" s="133"/>
      <c r="GR83" s="133"/>
      <c r="GS83" s="133"/>
      <c r="GT83" s="133"/>
      <c r="GU83" s="133"/>
      <c r="GV83" s="133"/>
      <c r="GW83" s="133"/>
      <c r="GX83" s="133"/>
      <c r="GY83" s="133"/>
      <c r="GZ83" s="133"/>
      <c r="HA83" s="133"/>
      <c r="HB83" s="133"/>
      <c r="HC83" s="133"/>
      <c r="HD83" s="133"/>
      <c r="HE83" s="133"/>
      <c r="HF83" s="133"/>
    </row>
    <row r="84" spans="1:218" s="180" customFormat="1" ht="18" customHeight="1" x14ac:dyDescent="0.35">
      <c r="A84" s="161" t="s">
        <v>181</v>
      </c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79"/>
      <c r="AW84" s="181"/>
      <c r="AX84" s="181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CM84" s="181"/>
      <c r="CN84" s="181"/>
      <c r="CO84" s="181"/>
      <c r="CP84" s="181"/>
      <c r="CQ84" s="181"/>
      <c r="CR84" s="181"/>
      <c r="CS84" s="181"/>
      <c r="CT84" s="181"/>
      <c r="CU84" s="181"/>
      <c r="CV84" s="181"/>
      <c r="CW84" s="181"/>
      <c r="CX84" s="181"/>
      <c r="CY84" s="181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1"/>
      <c r="DZ84" s="181"/>
      <c r="EA84" s="181"/>
      <c r="EB84" s="181"/>
      <c r="EC84" s="181"/>
      <c r="ED84" s="181"/>
      <c r="EE84" s="181"/>
      <c r="EF84" s="181"/>
      <c r="EG84" s="181"/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33"/>
      <c r="EZ84" s="133"/>
      <c r="FA84" s="133"/>
      <c r="FB84" s="133"/>
      <c r="FC84" s="133"/>
      <c r="FD84" s="133"/>
      <c r="FE84" s="133"/>
      <c r="FF84" s="133"/>
      <c r="FG84" s="133"/>
      <c r="FH84" s="133"/>
      <c r="FI84" s="133"/>
      <c r="FJ84" s="133"/>
      <c r="FK84" s="133"/>
      <c r="FL84" s="133"/>
      <c r="FM84" s="133"/>
      <c r="FN84" s="133"/>
      <c r="FO84" s="133"/>
      <c r="FP84" s="133"/>
      <c r="FQ84" s="133"/>
      <c r="FR84" s="133"/>
      <c r="FS84" s="133"/>
      <c r="FT84" s="133"/>
      <c r="FU84" s="133"/>
      <c r="FV84" s="133"/>
      <c r="FW84" s="133"/>
      <c r="FX84" s="133"/>
      <c r="FY84" s="133"/>
      <c r="FZ84" s="133"/>
      <c r="GA84" s="133"/>
      <c r="GB84" s="133"/>
      <c r="GC84" s="133"/>
      <c r="GD84" s="133"/>
      <c r="GE84" s="133"/>
      <c r="GF84" s="133"/>
      <c r="GG84" s="133"/>
      <c r="GH84" s="133"/>
      <c r="GI84" s="133"/>
      <c r="GJ84" s="133"/>
      <c r="GK84" s="133"/>
      <c r="GL84" s="133"/>
      <c r="GM84" s="133"/>
      <c r="GN84" s="133"/>
      <c r="GO84" s="133"/>
      <c r="GP84" s="133"/>
      <c r="GQ84" s="133"/>
      <c r="GR84" s="133"/>
      <c r="GS84" s="133"/>
      <c r="GT84" s="133"/>
      <c r="GU84" s="133"/>
      <c r="GV84" s="133"/>
      <c r="GW84" s="133"/>
      <c r="GX84" s="133"/>
      <c r="GY84" s="133"/>
      <c r="GZ84" s="133"/>
      <c r="HA84" s="133"/>
      <c r="HB84" s="133"/>
      <c r="HC84" s="133"/>
      <c r="HD84" s="133"/>
      <c r="HE84" s="133"/>
      <c r="HF84" s="133"/>
    </row>
    <row r="85" spans="1:218" s="180" customFormat="1" ht="18" customHeight="1" x14ac:dyDescent="0.35">
      <c r="A85" s="159" t="s">
        <v>486</v>
      </c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79"/>
      <c r="AI85" s="179"/>
      <c r="AJ85" s="179"/>
      <c r="AK85" s="179"/>
      <c r="AL85" s="179"/>
      <c r="AM85" s="179"/>
      <c r="AN85" s="179"/>
      <c r="AO85" s="179"/>
      <c r="AP85" s="179"/>
      <c r="AQ85" s="179"/>
      <c r="AR85" s="179"/>
      <c r="AS85" s="179"/>
      <c r="AT85" s="179"/>
      <c r="AU85" s="179"/>
      <c r="AV85" s="179"/>
      <c r="AW85" s="179"/>
      <c r="AX85" s="179"/>
      <c r="AY85" s="179"/>
      <c r="AZ85" s="179"/>
      <c r="BA85" s="179"/>
      <c r="BB85" s="179"/>
      <c r="BC85" s="179"/>
      <c r="BD85" s="179"/>
      <c r="BE85" s="179"/>
      <c r="BF85" s="179"/>
      <c r="BG85" s="179"/>
      <c r="BH85" s="179"/>
      <c r="BI85" s="179"/>
      <c r="BJ85" s="179"/>
      <c r="BK85" s="179"/>
      <c r="BL85" s="179"/>
      <c r="BM85" s="179"/>
      <c r="BN85" s="179"/>
      <c r="BO85" s="179"/>
      <c r="BP85" s="179"/>
      <c r="BQ85" s="179"/>
      <c r="BR85" s="179"/>
      <c r="BS85" s="181"/>
      <c r="BT85" s="179"/>
      <c r="BU85" s="179"/>
      <c r="BV85" s="179"/>
      <c r="BW85" s="179"/>
      <c r="BX85" s="179"/>
      <c r="BY85" s="179"/>
      <c r="BZ85" s="179"/>
      <c r="CA85" s="179"/>
      <c r="CB85" s="179"/>
      <c r="CC85" s="179"/>
      <c r="CD85" s="179"/>
      <c r="CE85" s="179"/>
      <c r="CF85" s="179"/>
      <c r="CG85" s="179"/>
      <c r="CH85" s="179"/>
      <c r="CI85" s="179"/>
      <c r="CJ85" s="179"/>
      <c r="CK85" s="179"/>
      <c r="CL85" s="179"/>
      <c r="CM85" s="179"/>
      <c r="CN85" s="179"/>
      <c r="CO85" s="179"/>
      <c r="CP85" s="179"/>
      <c r="CQ85" s="179"/>
      <c r="CR85" s="179"/>
      <c r="CS85" s="179"/>
      <c r="CT85" s="179"/>
      <c r="CU85" s="179"/>
      <c r="CV85" s="179"/>
      <c r="CW85" s="179"/>
      <c r="CX85" s="179"/>
      <c r="CY85" s="179"/>
      <c r="CZ85" s="179"/>
      <c r="DA85" s="179"/>
      <c r="DB85" s="179"/>
      <c r="DC85" s="179"/>
      <c r="DD85" s="179"/>
      <c r="DE85" s="179"/>
      <c r="DF85" s="179"/>
      <c r="DG85" s="179"/>
      <c r="DH85" s="179"/>
      <c r="DI85" s="179"/>
      <c r="DJ85" s="179"/>
      <c r="DK85" s="179"/>
      <c r="DL85" s="179"/>
      <c r="DM85" s="179"/>
      <c r="DN85" s="179"/>
      <c r="DO85" s="179"/>
      <c r="DP85" s="179"/>
      <c r="DQ85" s="179"/>
      <c r="DR85" s="179"/>
      <c r="DS85" s="179"/>
      <c r="DT85" s="179"/>
      <c r="DU85" s="179"/>
      <c r="DV85" s="179"/>
      <c r="DW85" s="179"/>
      <c r="DX85" s="179"/>
      <c r="DY85" s="179"/>
      <c r="DZ85" s="179"/>
      <c r="EA85" s="179"/>
      <c r="EB85" s="179"/>
      <c r="EC85" s="179"/>
      <c r="ED85" s="179"/>
      <c r="EE85" s="179"/>
      <c r="EF85" s="179"/>
      <c r="EG85" s="179"/>
      <c r="EH85" s="179"/>
      <c r="EI85" s="179"/>
      <c r="EJ85" s="179"/>
      <c r="EK85" s="179"/>
      <c r="EL85" s="179"/>
      <c r="EM85" s="179"/>
      <c r="EN85" s="179"/>
      <c r="EO85" s="179"/>
      <c r="EP85" s="179"/>
      <c r="EQ85" s="179"/>
      <c r="ER85" s="179"/>
      <c r="ES85" s="179"/>
      <c r="ET85" s="179"/>
      <c r="EU85" s="179"/>
      <c r="EV85" s="179"/>
      <c r="EW85" s="179"/>
      <c r="EX85" s="179"/>
      <c r="EY85" s="133"/>
      <c r="EZ85" s="133"/>
      <c r="FA85" s="133"/>
      <c r="FB85" s="133"/>
      <c r="FC85" s="133"/>
      <c r="FD85" s="133"/>
      <c r="FE85" s="133"/>
      <c r="FF85" s="133"/>
      <c r="FG85" s="133"/>
      <c r="FH85" s="133"/>
      <c r="FI85" s="133"/>
      <c r="FJ85" s="133"/>
      <c r="FK85" s="133"/>
      <c r="FL85" s="133"/>
      <c r="FM85" s="133"/>
      <c r="FN85" s="133"/>
      <c r="FO85" s="133"/>
      <c r="FP85" s="133"/>
      <c r="FQ85" s="133"/>
      <c r="FR85" s="133"/>
      <c r="FS85" s="133"/>
      <c r="FT85" s="133"/>
      <c r="FU85" s="133"/>
      <c r="FV85" s="133"/>
      <c r="FW85" s="133"/>
      <c r="FX85" s="133"/>
      <c r="FY85" s="133"/>
      <c r="FZ85" s="133"/>
      <c r="GA85" s="133"/>
      <c r="GB85" s="133"/>
      <c r="GC85" s="133"/>
      <c r="GD85" s="133"/>
      <c r="GE85" s="133"/>
      <c r="GF85" s="133"/>
      <c r="GG85" s="133"/>
      <c r="GH85" s="133"/>
      <c r="GI85" s="133"/>
      <c r="GJ85" s="133"/>
      <c r="GK85" s="133"/>
      <c r="GL85" s="133"/>
      <c r="GM85" s="133"/>
      <c r="GN85" s="133"/>
      <c r="GO85" s="133"/>
      <c r="GP85" s="133"/>
      <c r="GQ85" s="133"/>
      <c r="GR85" s="133"/>
      <c r="GS85" s="133"/>
      <c r="GT85" s="133"/>
      <c r="GU85" s="133"/>
      <c r="GV85" s="133"/>
      <c r="GW85" s="133"/>
      <c r="GX85" s="133"/>
      <c r="GY85" s="133"/>
      <c r="GZ85" s="133"/>
      <c r="HA85" s="133"/>
      <c r="HB85" s="133"/>
      <c r="HC85" s="133"/>
      <c r="HD85" s="133"/>
      <c r="HE85" s="133"/>
      <c r="HF85" s="133"/>
    </row>
    <row r="86" spans="1:218" s="180" customFormat="1" ht="18" customHeight="1" x14ac:dyDescent="0.35">
      <c r="A86" s="161" t="s">
        <v>487</v>
      </c>
      <c r="B86" s="181"/>
      <c r="C86" s="181"/>
      <c r="D86" s="181"/>
      <c r="E86" s="181"/>
      <c r="F86" s="181"/>
      <c r="G86" s="181"/>
      <c r="H86" s="179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N86" s="181"/>
      <c r="BO86" s="181"/>
      <c r="BP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M86" s="181"/>
      <c r="CN86" s="181"/>
      <c r="CO86" s="181"/>
      <c r="CP86" s="181"/>
      <c r="CQ86" s="181"/>
      <c r="CR86" s="181"/>
      <c r="CS86" s="181"/>
      <c r="CT86" s="181"/>
      <c r="CU86" s="181"/>
      <c r="CV86" s="181"/>
      <c r="CW86" s="181"/>
      <c r="CX86" s="181"/>
      <c r="CY86" s="181"/>
      <c r="CZ86" s="181"/>
      <c r="DA86" s="181"/>
      <c r="DB86" s="181"/>
      <c r="DC86" s="181"/>
      <c r="DD86" s="181"/>
      <c r="DE86" s="181"/>
      <c r="DF86" s="181"/>
      <c r="DG86" s="181"/>
      <c r="DH86" s="181"/>
      <c r="DI86" s="181"/>
      <c r="DJ86" s="181"/>
      <c r="DK86" s="181"/>
      <c r="DL86" s="181"/>
      <c r="DM86" s="181"/>
      <c r="DN86" s="181"/>
      <c r="DO86" s="181"/>
      <c r="DP86" s="181"/>
      <c r="DQ86" s="181"/>
      <c r="DR86" s="181"/>
      <c r="DS86" s="181"/>
      <c r="DT86" s="181"/>
      <c r="DU86" s="181"/>
      <c r="DV86" s="181"/>
      <c r="DW86" s="181"/>
      <c r="DX86" s="181"/>
      <c r="DY86" s="181"/>
      <c r="DZ86" s="181"/>
      <c r="EA86" s="181"/>
      <c r="EB86" s="181"/>
      <c r="EC86" s="181"/>
      <c r="ED86" s="181"/>
      <c r="EE86" s="181"/>
      <c r="EF86" s="181"/>
      <c r="EG86" s="181"/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33"/>
      <c r="EZ86" s="133"/>
      <c r="FA86" s="133"/>
      <c r="FB86" s="133"/>
      <c r="FC86" s="133"/>
      <c r="FD86" s="133"/>
      <c r="FE86" s="133"/>
      <c r="FF86" s="133"/>
      <c r="FG86" s="133"/>
      <c r="FH86" s="133"/>
      <c r="FI86" s="133"/>
      <c r="FJ86" s="133"/>
      <c r="FK86" s="133"/>
      <c r="FL86" s="133"/>
      <c r="FM86" s="133"/>
      <c r="FN86" s="133"/>
      <c r="FO86" s="133"/>
      <c r="FP86" s="133"/>
      <c r="FQ86" s="133"/>
      <c r="FR86" s="133"/>
      <c r="FS86" s="133"/>
      <c r="FT86" s="133"/>
      <c r="FU86" s="133"/>
      <c r="FV86" s="133"/>
      <c r="FW86" s="133"/>
      <c r="FX86" s="133"/>
      <c r="FY86" s="133"/>
      <c r="FZ86" s="133"/>
      <c r="GA86" s="133"/>
      <c r="GB86" s="133"/>
      <c r="GC86" s="133"/>
      <c r="GD86" s="133"/>
      <c r="GE86" s="133"/>
      <c r="GF86" s="133"/>
      <c r="GG86" s="133"/>
      <c r="GH86" s="133"/>
      <c r="GI86" s="133"/>
      <c r="GJ86" s="133"/>
      <c r="GK86" s="133"/>
      <c r="GL86" s="133"/>
      <c r="GM86" s="133"/>
      <c r="GN86" s="133"/>
      <c r="GO86" s="133"/>
      <c r="GP86" s="133"/>
      <c r="GQ86" s="133"/>
      <c r="GR86" s="133"/>
      <c r="GS86" s="133"/>
      <c r="GT86" s="133"/>
      <c r="GU86" s="133"/>
      <c r="GV86" s="133"/>
      <c r="GW86" s="133"/>
      <c r="GX86" s="133"/>
      <c r="GY86" s="133"/>
      <c r="GZ86" s="133"/>
      <c r="HA86" s="133"/>
      <c r="HB86" s="133"/>
      <c r="HC86" s="133"/>
      <c r="HD86" s="133"/>
      <c r="HE86" s="133"/>
      <c r="HF86" s="133"/>
    </row>
    <row r="87" spans="1:218" s="180" customFormat="1" ht="18" customHeight="1" x14ac:dyDescent="0.35">
      <c r="A87" s="159" t="s">
        <v>182</v>
      </c>
      <c r="B87" s="179"/>
      <c r="C87" s="179"/>
      <c r="D87" s="179"/>
      <c r="E87" s="179"/>
      <c r="F87" s="179"/>
      <c r="G87" s="179"/>
      <c r="H87" s="181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179"/>
      <c r="AL87" s="179"/>
      <c r="AM87" s="179"/>
      <c r="AN87" s="179"/>
      <c r="AO87" s="179"/>
      <c r="AP87" s="179"/>
      <c r="AQ87" s="179"/>
      <c r="AR87" s="179"/>
      <c r="AS87" s="179"/>
      <c r="AT87" s="179"/>
      <c r="AU87" s="179"/>
      <c r="AV87" s="179"/>
      <c r="AW87" s="179"/>
      <c r="AX87" s="179"/>
      <c r="AY87" s="179"/>
      <c r="AZ87" s="179"/>
      <c r="BA87" s="179"/>
      <c r="BB87" s="179"/>
      <c r="BC87" s="179"/>
      <c r="BD87" s="179"/>
      <c r="BE87" s="179"/>
      <c r="BF87" s="179"/>
      <c r="BG87" s="179"/>
      <c r="BH87" s="179"/>
      <c r="BI87" s="179"/>
      <c r="BJ87" s="179"/>
      <c r="BK87" s="179"/>
      <c r="BL87" s="179"/>
      <c r="BM87" s="179"/>
      <c r="BN87" s="179"/>
      <c r="BO87" s="179"/>
      <c r="BP87" s="179"/>
      <c r="BQ87" s="179"/>
      <c r="BR87" s="179"/>
      <c r="BS87" s="179"/>
      <c r="BT87" s="179"/>
      <c r="BU87" s="179"/>
      <c r="BV87" s="179"/>
      <c r="BW87" s="179"/>
      <c r="BX87" s="179"/>
      <c r="BY87" s="179"/>
      <c r="BZ87" s="179"/>
      <c r="CA87" s="179"/>
      <c r="CB87" s="179"/>
      <c r="CC87" s="179"/>
      <c r="CD87" s="179"/>
      <c r="CE87" s="179"/>
      <c r="CF87" s="179"/>
      <c r="CG87" s="179"/>
      <c r="CH87" s="179"/>
      <c r="CI87" s="179"/>
      <c r="CJ87" s="179"/>
      <c r="CK87" s="179"/>
      <c r="CL87" s="179"/>
      <c r="CM87" s="179"/>
      <c r="CN87" s="179"/>
      <c r="CO87" s="179"/>
      <c r="CP87" s="179"/>
      <c r="CQ87" s="179"/>
      <c r="CR87" s="179"/>
      <c r="CS87" s="179"/>
      <c r="CT87" s="179"/>
      <c r="CU87" s="179"/>
      <c r="CV87" s="179"/>
      <c r="CW87" s="179"/>
      <c r="CX87" s="179"/>
      <c r="CY87" s="179"/>
      <c r="DA87" s="179"/>
      <c r="DB87" s="179"/>
      <c r="DC87" s="179"/>
      <c r="DD87" s="179"/>
      <c r="DE87" s="179"/>
      <c r="DF87" s="179"/>
      <c r="DG87" s="179"/>
      <c r="DH87" s="179"/>
      <c r="DI87" s="179"/>
      <c r="DJ87" s="179"/>
      <c r="DK87" s="179"/>
      <c r="DL87" s="179"/>
      <c r="DM87" s="179"/>
      <c r="DN87" s="179"/>
      <c r="DO87" s="179"/>
      <c r="DP87" s="179"/>
      <c r="DQ87" s="179"/>
      <c r="DR87" s="179"/>
      <c r="DS87" s="179"/>
      <c r="DT87" s="179"/>
      <c r="DU87" s="179"/>
      <c r="DV87" s="179"/>
      <c r="DW87" s="179"/>
      <c r="DX87" s="179"/>
      <c r="DY87" s="179"/>
      <c r="DZ87" s="179"/>
      <c r="EA87" s="179"/>
      <c r="EB87" s="179"/>
      <c r="EC87" s="179"/>
      <c r="ED87" s="179"/>
      <c r="EE87" s="179"/>
      <c r="EF87" s="179"/>
      <c r="EG87" s="179"/>
      <c r="EH87" s="179"/>
      <c r="EI87" s="179"/>
      <c r="EJ87" s="179"/>
      <c r="EK87" s="179"/>
      <c r="EL87" s="179"/>
      <c r="EM87" s="179"/>
      <c r="EN87" s="179"/>
      <c r="EO87" s="179"/>
      <c r="EP87" s="179"/>
      <c r="EQ87" s="179"/>
      <c r="ER87" s="179"/>
      <c r="ES87" s="179"/>
      <c r="ET87" s="179"/>
      <c r="EU87" s="179"/>
      <c r="EV87" s="179"/>
      <c r="EW87" s="179"/>
      <c r="EX87" s="179"/>
      <c r="EY87" s="133"/>
      <c r="EZ87" s="133"/>
      <c r="FA87" s="133"/>
      <c r="FB87" s="133"/>
      <c r="FC87" s="133"/>
      <c r="FD87" s="133"/>
      <c r="FE87" s="133"/>
      <c r="FF87" s="133"/>
      <c r="FG87" s="133"/>
      <c r="FH87" s="133"/>
      <c r="FI87" s="133"/>
      <c r="FJ87" s="133"/>
      <c r="FK87" s="133"/>
      <c r="FL87" s="133"/>
      <c r="FM87" s="133"/>
      <c r="FN87" s="133"/>
      <c r="FO87" s="133"/>
      <c r="FP87" s="133"/>
      <c r="FQ87" s="133"/>
      <c r="FR87" s="133"/>
      <c r="FS87" s="133"/>
      <c r="FT87" s="133"/>
      <c r="FU87" s="133"/>
      <c r="FV87" s="133"/>
      <c r="FW87" s="133"/>
      <c r="FX87" s="133"/>
      <c r="FY87" s="133"/>
      <c r="FZ87" s="133"/>
      <c r="GA87" s="133"/>
      <c r="GB87" s="133"/>
      <c r="GC87" s="133"/>
      <c r="GD87" s="133"/>
      <c r="GE87" s="133"/>
      <c r="GF87" s="133"/>
      <c r="GG87" s="133"/>
      <c r="GH87" s="133"/>
      <c r="GI87" s="133"/>
      <c r="GJ87" s="133"/>
      <c r="GK87" s="133"/>
      <c r="GL87" s="133"/>
      <c r="GM87" s="133"/>
      <c r="GN87" s="133"/>
      <c r="GO87" s="133"/>
      <c r="GP87" s="133"/>
      <c r="GQ87" s="133"/>
      <c r="GR87" s="133"/>
      <c r="GS87" s="133"/>
      <c r="GT87" s="133"/>
      <c r="GU87" s="133"/>
      <c r="GV87" s="133"/>
      <c r="GW87" s="133"/>
      <c r="GX87" s="133"/>
      <c r="GY87" s="133"/>
      <c r="GZ87" s="133"/>
      <c r="HA87" s="133"/>
      <c r="HB87" s="133"/>
      <c r="HC87" s="133"/>
      <c r="HD87" s="133"/>
      <c r="HE87" s="133"/>
      <c r="HF87" s="133"/>
    </row>
    <row r="88" spans="1:218" s="180" customFormat="1" ht="18" customHeight="1" x14ac:dyDescent="0.35">
      <c r="A88" s="161" t="s">
        <v>183</v>
      </c>
      <c r="B88" s="181"/>
      <c r="C88" s="181"/>
      <c r="D88" s="181"/>
      <c r="E88" s="181"/>
      <c r="F88" s="181"/>
      <c r="G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CM88" s="181"/>
      <c r="CN88" s="181"/>
      <c r="CO88" s="181"/>
      <c r="CP88" s="181"/>
      <c r="CQ88" s="181"/>
      <c r="CR88" s="181"/>
      <c r="CS88" s="181"/>
      <c r="CT88" s="181"/>
      <c r="CU88" s="181"/>
      <c r="CV88" s="181"/>
      <c r="CW88" s="181"/>
      <c r="CX88" s="181"/>
      <c r="CY88" s="181"/>
      <c r="CZ88" s="179"/>
      <c r="DA88" s="181"/>
      <c r="DB88" s="181"/>
      <c r="DC88" s="181"/>
      <c r="DD88" s="181"/>
      <c r="DE88" s="181"/>
      <c r="DF88" s="181"/>
      <c r="DG88" s="181"/>
      <c r="DH88" s="181"/>
      <c r="DI88" s="181"/>
      <c r="DJ88" s="181"/>
      <c r="DK88" s="181"/>
      <c r="DL88" s="181"/>
      <c r="DM88" s="181"/>
      <c r="DN88" s="181"/>
      <c r="DO88" s="181"/>
      <c r="DP88" s="181"/>
      <c r="DQ88" s="181"/>
      <c r="DR88" s="181"/>
      <c r="DS88" s="181"/>
      <c r="DT88" s="181"/>
      <c r="DU88" s="181"/>
      <c r="DV88" s="181"/>
      <c r="DW88" s="181"/>
      <c r="DX88" s="181"/>
      <c r="DY88" s="181"/>
      <c r="DZ88" s="181"/>
      <c r="EA88" s="181"/>
      <c r="EB88" s="181"/>
      <c r="EC88" s="181"/>
      <c r="ED88" s="181"/>
      <c r="EE88" s="181"/>
      <c r="EF88" s="181"/>
      <c r="EG88" s="181"/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33"/>
      <c r="EZ88" s="133"/>
      <c r="FA88" s="133"/>
      <c r="FB88" s="133"/>
      <c r="FC88" s="133"/>
      <c r="FD88" s="133"/>
      <c r="FE88" s="133"/>
      <c r="FF88" s="133"/>
      <c r="FG88" s="133"/>
      <c r="FH88" s="133"/>
      <c r="FI88" s="133"/>
      <c r="FJ88" s="133"/>
      <c r="FK88" s="133"/>
      <c r="FL88" s="133"/>
      <c r="FM88" s="133"/>
      <c r="FN88" s="133"/>
      <c r="FO88" s="133"/>
      <c r="FP88" s="133"/>
      <c r="FQ88" s="133"/>
      <c r="FR88" s="133"/>
      <c r="FS88" s="133"/>
      <c r="FT88" s="133"/>
      <c r="FU88" s="133"/>
      <c r="FV88" s="133"/>
      <c r="FW88" s="133"/>
      <c r="FX88" s="133"/>
      <c r="FY88" s="133"/>
      <c r="FZ88" s="133"/>
      <c r="GA88" s="133"/>
      <c r="GB88" s="133"/>
      <c r="GC88" s="133"/>
      <c r="GD88" s="133"/>
      <c r="GE88" s="133"/>
      <c r="GF88" s="133"/>
      <c r="GG88" s="133"/>
      <c r="GH88" s="133"/>
      <c r="GI88" s="133"/>
      <c r="GJ88" s="133"/>
      <c r="GK88" s="133"/>
      <c r="GL88" s="133"/>
      <c r="GM88" s="133"/>
      <c r="GN88" s="133"/>
      <c r="GO88" s="133"/>
      <c r="GP88" s="133"/>
      <c r="GQ88" s="133"/>
      <c r="GR88" s="133"/>
      <c r="GS88" s="133"/>
      <c r="GT88" s="133"/>
      <c r="GU88" s="133"/>
      <c r="GV88" s="133"/>
      <c r="GW88" s="133"/>
      <c r="GX88" s="133"/>
      <c r="GY88" s="133"/>
      <c r="GZ88" s="133"/>
      <c r="HA88" s="133"/>
      <c r="HB88" s="133"/>
      <c r="HC88" s="133"/>
      <c r="HD88" s="133"/>
      <c r="HE88" s="133"/>
      <c r="HF88" s="133"/>
    </row>
    <row r="89" spans="1:218" s="180" customFormat="1" ht="18" customHeight="1" x14ac:dyDescent="0.35">
      <c r="A89" s="159" t="s">
        <v>332</v>
      </c>
      <c r="B89" s="179"/>
      <c r="C89" s="179"/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  <c r="AF89" s="179"/>
      <c r="AG89" s="179"/>
      <c r="AH89" s="179"/>
      <c r="AI89" s="179"/>
      <c r="AJ89" s="179"/>
      <c r="AK89" s="179"/>
      <c r="AL89" s="179"/>
      <c r="AM89" s="179"/>
      <c r="AN89" s="179"/>
      <c r="AO89" s="179"/>
      <c r="AP89" s="179"/>
      <c r="AQ89" s="179"/>
      <c r="AR89" s="179"/>
      <c r="AS89" s="179"/>
      <c r="AT89" s="179"/>
      <c r="AU89" s="179"/>
      <c r="AV89" s="179"/>
      <c r="AW89" s="179"/>
      <c r="AX89" s="179"/>
      <c r="AY89" s="179"/>
      <c r="AZ89" s="179"/>
      <c r="BA89" s="179"/>
      <c r="BB89" s="179"/>
      <c r="BC89" s="179"/>
      <c r="BD89" s="179"/>
      <c r="BE89" s="179"/>
      <c r="BF89" s="179"/>
      <c r="BG89" s="179"/>
      <c r="BH89" s="179"/>
      <c r="BI89" s="179"/>
      <c r="BJ89" s="179"/>
      <c r="BK89" s="179"/>
      <c r="BL89" s="179"/>
      <c r="BM89" s="179"/>
      <c r="BN89" s="179"/>
      <c r="BO89" s="179"/>
      <c r="BP89" s="179"/>
      <c r="BQ89" s="179"/>
      <c r="BR89" s="179"/>
      <c r="BS89" s="179"/>
      <c r="BT89" s="179"/>
      <c r="BU89" s="179"/>
      <c r="BV89" s="179"/>
      <c r="BW89" s="179"/>
      <c r="BX89" s="179"/>
      <c r="BY89" s="179"/>
      <c r="BZ89" s="179"/>
      <c r="CA89" s="179"/>
      <c r="CB89" s="179"/>
      <c r="CC89" s="179"/>
      <c r="CD89" s="179"/>
      <c r="CE89" s="179"/>
      <c r="CF89" s="179"/>
      <c r="CG89" s="179"/>
      <c r="CH89" s="179"/>
      <c r="CI89" s="179"/>
      <c r="CJ89" s="179"/>
      <c r="CK89" s="179"/>
      <c r="CL89" s="179"/>
      <c r="CM89" s="179"/>
      <c r="CN89" s="179"/>
      <c r="CO89" s="179"/>
      <c r="CP89" s="179"/>
      <c r="CQ89" s="179"/>
      <c r="CR89" s="179"/>
      <c r="CS89" s="179"/>
      <c r="CT89" s="179"/>
      <c r="CU89" s="179"/>
      <c r="CV89" s="179"/>
      <c r="CW89" s="179"/>
      <c r="CX89" s="179"/>
      <c r="CY89" s="179"/>
      <c r="CZ89" s="179"/>
      <c r="DA89" s="179"/>
      <c r="DB89" s="179"/>
      <c r="DC89" s="179"/>
      <c r="DD89" s="179"/>
      <c r="DE89" s="179"/>
      <c r="DF89" s="179"/>
      <c r="DG89" s="179"/>
      <c r="DH89" s="179"/>
      <c r="DI89" s="179"/>
      <c r="DJ89" s="179"/>
      <c r="DK89" s="179"/>
      <c r="DL89" s="179"/>
      <c r="DM89" s="179"/>
      <c r="DN89" s="179"/>
      <c r="DO89" s="179"/>
      <c r="DP89" s="179"/>
      <c r="DQ89" s="179"/>
      <c r="DR89" s="179"/>
      <c r="DS89" s="179"/>
      <c r="DT89" s="179"/>
      <c r="DU89" s="179"/>
      <c r="DV89" s="179"/>
      <c r="DW89" s="179"/>
      <c r="DX89" s="179"/>
      <c r="DY89" s="179"/>
      <c r="DZ89" s="179"/>
      <c r="EA89" s="179"/>
      <c r="EB89" s="179"/>
      <c r="EC89" s="179"/>
      <c r="ED89" s="179"/>
      <c r="EE89" s="179"/>
      <c r="EF89" s="179"/>
      <c r="EG89" s="179"/>
      <c r="EH89" s="179"/>
      <c r="EI89" s="179"/>
      <c r="EJ89" s="179"/>
      <c r="EK89" s="179"/>
      <c r="EL89" s="179"/>
      <c r="EM89" s="179"/>
      <c r="EN89" s="179"/>
      <c r="EO89" s="179"/>
      <c r="EP89" s="179"/>
      <c r="EQ89" s="179"/>
      <c r="ER89" s="179"/>
      <c r="ES89" s="179"/>
      <c r="ET89" s="179"/>
      <c r="EU89" s="179"/>
      <c r="EV89" s="179"/>
      <c r="EW89" s="179"/>
      <c r="EX89" s="179"/>
      <c r="EY89" s="133"/>
      <c r="EZ89" s="133"/>
      <c r="FA89" s="133"/>
      <c r="FB89" s="133"/>
      <c r="FC89" s="133"/>
      <c r="FD89" s="133"/>
      <c r="FE89" s="133"/>
      <c r="FF89" s="133"/>
      <c r="FG89" s="133"/>
      <c r="FH89" s="133"/>
      <c r="FI89" s="133"/>
      <c r="FJ89" s="133"/>
      <c r="FK89" s="133"/>
      <c r="FL89" s="133"/>
      <c r="FM89" s="133"/>
      <c r="FN89" s="133"/>
      <c r="FO89" s="133"/>
      <c r="FP89" s="133"/>
      <c r="FQ89" s="133"/>
      <c r="FR89" s="133"/>
      <c r="FS89" s="133"/>
      <c r="FT89" s="133"/>
      <c r="FU89" s="133"/>
      <c r="FV89" s="133"/>
      <c r="FW89" s="133"/>
      <c r="FX89" s="133"/>
      <c r="FY89" s="133"/>
      <c r="FZ89" s="133"/>
      <c r="GA89" s="133"/>
      <c r="GB89" s="133"/>
      <c r="GC89" s="133"/>
      <c r="GD89" s="133"/>
      <c r="GE89" s="133"/>
      <c r="GF89" s="133"/>
      <c r="GG89" s="133"/>
      <c r="GH89" s="133"/>
      <c r="GI89" s="133"/>
      <c r="GJ89" s="133"/>
      <c r="GK89" s="133"/>
      <c r="GL89" s="133"/>
      <c r="GM89" s="133"/>
      <c r="GN89" s="133"/>
      <c r="GO89" s="133"/>
      <c r="GP89" s="133"/>
      <c r="GQ89" s="133"/>
      <c r="GR89" s="133"/>
      <c r="GS89" s="133"/>
      <c r="GT89" s="133"/>
      <c r="GU89" s="133"/>
      <c r="GV89" s="133"/>
      <c r="GW89" s="133"/>
      <c r="GX89" s="133"/>
      <c r="GY89" s="133"/>
      <c r="GZ89" s="133"/>
      <c r="HA89" s="133"/>
      <c r="HB89" s="133"/>
      <c r="HC89" s="133"/>
      <c r="HD89" s="133"/>
      <c r="HE89" s="133"/>
      <c r="HF89" s="133"/>
    </row>
    <row r="90" spans="1:218" s="180" customFormat="1" ht="18" customHeight="1" x14ac:dyDescent="0.35">
      <c r="A90" s="161" t="s">
        <v>184</v>
      </c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  <c r="AA90" s="181"/>
      <c r="AB90" s="181"/>
      <c r="AC90" s="181"/>
      <c r="AD90" s="181"/>
      <c r="AE90" s="181"/>
      <c r="AF90" s="181"/>
      <c r="AG90" s="181"/>
      <c r="AH90" s="181"/>
      <c r="AI90" s="181"/>
      <c r="AJ90" s="181"/>
      <c r="AK90" s="181"/>
      <c r="AL90" s="181"/>
      <c r="AM90" s="181"/>
      <c r="AN90" s="181"/>
      <c r="AO90" s="181"/>
      <c r="AP90" s="181"/>
      <c r="AQ90" s="181"/>
      <c r="AR90" s="181"/>
      <c r="AS90" s="181"/>
      <c r="AT90" s="181"/>
      <c r="AU90" s="181"/>
      <c r="AV90" s="181"/>
      <c r="AW90" s="181"/>
      <c r="AX90" s="181"/>
      <c r="AY90" s="181"/>
      <c r="AZ90" s="181"/>
      <c r="BA90" s="181"/>
      <c r="BB90" s="181"/>
      <c r="BC90" s="181"/>
      <c r="BD90" s="181"/>
      <c r="BE90" s="181"/>
      <c r="BF90" s="181"/>
      <c r="BG90" s="181"/>
      <c r="BH90" s="181"/>
      <c r="BI90" s="181"/>
      <c r="BJ90" s="181"/>
      <c r="BK90" s="181"/>
      <c r="BL90" s="181"/>
      <c r="BM90" s="181"/>
      <c r="BN90" s="181"/>
      <c r="BO90" s="181"/>
      <c r="BP90" s="181"/>
      <c r="BQ90" s="181"/>
      <c r="BR90" s="181"/>
      <c r="BS90" s="181"/>
      <c r="BT90" s="181"/>
      <c r="BU90" s="181"/>
      <c r="BV90" s="181"/>
      <c r="BW90" s="181"/>
      <c r="BX90" s="181"/>
      <c r="BY90" s="181"/>
      <c r="BZ90" s="181"/>
      <c r="CA90" s="181"/>
      <c r="CB90" s="181"/>
      <c r="CC90" s="181"/>
      <c r="CD90" s="181"/>
      <c r="CE90" s="181"/>
      <c r="CF90" s="181"/>
      <c r="CG90" s="181"/>
      <c r="CH90" s="181"/>
      <c r="CI90" s="181"/>
      <c r="CJ90" s="181"/>
      <c r="CK90" s="181"/>
      <c r="CL90" s="181"/>
      <c r="CM90" s="181"/>
      <c r="CN90" s="181"/>
      <c r="CO90" s="181"/>
      <c r="CP90" s="181"/>
      <c r="CQ90" s="181"/>
      <c r="CR90" s="181"/>
      <c r="CS90" s="181"/>
      <c r="CT90" s="181"/>
      <c r="CU90" s="181"/>
      <c r="CV90" s="181"/>
      <c r="CW90" s="181"/>
      <c r="CX90" s="181"/>
      <c r="CY90" s="181"/>
      <c r="CZ90" s="179"/>
      <c r="DA90" s="181"/>
      <c r="DB90" s="181"/>
      <c r="DC90" s="181"/>
      <c r="DD90" s="181"/>
      <c r="DE90" s="181"/>
      <c r="DF90" s="181"/>
      <c r="DG90" s="181"/>
      <c r="DH90" s="181"/>
      <c r="DI90" s="181"/>
      <c r="DJ90" s="181"/>
      <c r="DK90" s="181"/>
      <c r="DL90" s="181"/>
      <c r="DM90" s="181"/>
      <c r="DN90" s="181"/>
      <c r="DO90" s="181"/>
      <c r="DP90" s="181"/>
      <c r="DQ90" s="181"/>
      <c r="DR90" s="181"/>
      <c r="DS90" s="181"/>
      <c r="DT90" s="181"/>
      <c r="DU90" s="181"/>
      <c r="DV90" s="181"/>
      <c r="DW90" s="181"/>
      <c r="DX90" s="181"/>
      <c r="DY90" s="181"/>
      <c r="DZ90" s="181"/>
      <c r="EA90" s="181"/>
      <c r="EB90" s="181"/>
      <c r="EC90" s="181"/>
      <c r="ED90" s="181"/>
      <c r="EE90" s="181"/>
      <c r="EF90" s="181"/>
      <c r="EG90" s="181"/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33"/>
      <c r="EZ90" s="133"/>
      <c r="FA90" s="133"/>
      <c r="FB90" s="133"/>
      <c r="FC90" s="133"/>
      <c r="FD90" s="133"/>
      <c r="FE90" s="133"/>
      <c r="FF90" s="133"/>
      <c r="FG90" s="133"/>
      <c r="FH90" s="133"/>
      <c r="FI90" s="133"/>
      <c r="FJ90" s="133"/>
      <c r="FK90" s="133"/>
      <c r="FL90" s="133"/>
      <c r="FM90" s="133"/>
      <c r="FN90" s="133"/>
      <c r="FO90" s="133"/>
      <c r="FP90" s="133"/>
      <c r="FQ90" s="133"/>
      <c r="FR90" s="133"/>
      <c r="FS90" s="133"/>
      <c r="FT90" s="133"/>
      <c r="FU90" s="133"/>
      <c r="FV90" s="133"/>
      <c r="FW90" s="133"/>
      <c r="FX90" s="133"/>
      <c r="FY90" s="133"/>
      <c r="FZ90" s="133"/>
      <c r="GA90" s="133"/>
      <c r="GB90" s="133"/>
      <c r="GC90" s="133"/>
      <c r="GD90" s="133"/>
      <c r="GE90" s="133"/>
      <c r="GF90" s="133"/>
      <c r="GG90" s="133"/>
      <c r="GH90" s="133"/>
      <c r="GI90" s="133"/>
      <c r="GJ90" s="133"/>
      <c r="GK90" s="133"/>
      <c r="GL90" s="133"/>
      <c r="GM90" s="133"/>
      <c r="GN90" s="133"/>
      <c r="GO90" s="133"/>
      <c r="GP90" s="133"/>
      <c r="GQ90" s="133"/>
      <c r="GR90" s="133"/>
      <c r="GS90" s="133"/>
      <c r="GT90" s="133"/>
      <c r="GU90" s="133"/>
      <c r="GV90" s="133"/>
      <c r="GW90" s="133"/>
      <c r="GX90" s="133"/>
      <c r="GY90" s="133"/>
      <c r="GZ90" s="133"/>
      <c r="HA90" s="133"/>
      <c r="HB90" s="133"/>
      <c r="HC90" s="133"/>
      <c r="HD90" s="133"/>
      <c r="HE90" s="133"/>
      <c r="HF90" s="133"/>
    </row>
    <row r="91" spans="1:218" s="180" customFormat="1" ht="18" customHeight="1" x14ac:dyDescent="0.35">
      <c r="A91" s="159" t="s">
        <v>185</v>
      </c>
      <c r="B91" s="179"/>
      <c r="C91" s="179"/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9"/>
      <c r="AC91" s="179"/>
      <c r="AD91" s="179"/>
      <c r="AE91" s="179"/>
      <c r="AF91" s="179"/>
      <c r="AG91" s="179"/>
      <c r="AH91" s="179"/>
      <c r="AI91" s="179"/>
      <c r="AJ91" s="179"/>
      <c r="AK91" s="179"/>
      <c r="AL91" s="179"/>
      <c r="AM91" s="179"/>
      <c r="AN91" s="179"/>
      <c r="AO91" s="179"/>
      <c r="AP91" s="179"/>
      <c r="AQ91" s="179"/>
      <c r="AR91" s="179"/>
      <c r="AS91" s="179"/>
      <c r="AT91" s="179"/>
      <c r="AU91" s="179"/>
      <c r="AV91" s="179"/>
      <c r="AW91" s="179"/>
      <c r="AX91" s="179"/>
      <c r="AY91" s="179"/>
      <c r="AZ91" s="179"/>
      <c r="BA91" s="179"/>
      <c r="BB91" s="179"/>
      <c r="BC91" s="179"/>
      <c r="BD91" s="179"/>
      <c r="BE91" s="179"/>
      <c r="BF91" s="179"/>
      <c r="BG91" s="179"/>
      <c r="BH91" s="179"/>
      <c r="BI91" s="179"/>
      <c r="BJ91" s="179"/>
      <c r="BK91" s="179"/>
      <c r="BL91" s="179"/>
      <c r="BM91" s="179"/>
      <c r="BN91" s="179"/>
      <c r="BO91" s="179"/>
      <c r="BP91" s="179"/>
      <c r="BQ91" s="179"/>
      <c r="BR91" s="179"/>
      <c r="BS91" s="179"/>
      <c r="BT91" s="179"/>
      <c r="BU91" s="179"/>
      <c r="BV91" s="179"/>
      <c r="BW91" s="179"/>
      <c r="BX91" s="179"/>
      <c r="BY91" s="179"/>
      <c r="BZ91" s="179"/>
      <c r="CA91" s="179"/>
      <c r="CB91" s="179"/>
      <c r="CC91" s="179"/>
      <c r="CD91" s="179"/>
      <c r="CE91" s="179"/>
      <c r="CF91" s="179"/>
      <c r="CG91" s="179"/>
      <c r="CH91" s="179"/>
      <c r="CI91" s="179"/>
      <c r="CJ91" s="179"/>
      <c r="CK91" s="179"/>
      <c r="CL91" s="179"/>
      <c r="CM91" s="179"/>
      <c r="CN91" s="179"/>
      <c r="CO91" s="179"/>
      <c r="CP91" s="179"/>
      <c r="CQ91" s="179"/>
      <c r="CR91" s="179"/>
      <c r="CS91" s="179"/>
      <c r="CT91" s="179"/>
      <c r="CU91" s="179"/>
      <c r="CV91" s="179"/>
      <c r="CW91" s="179"/>
      <c r="CX91" s="179"/>
      <c r="CY91" s="179"/>
      <c r="CZ91" s="179"/>
      <c r="DA91" s="179"/>
      <c r="DB91" s="179"/>
      <c r="DC91" s="179"/>
      <c r="DD91" s="179"/>
      <c r="DE91" s="179"/>
      <c r="DF91" s="179"/>
      <c r="DG91" s="179"/>
      <c r="DH91" s="179"/>
      <c r="DI91" s="179"/>
      <c r="DJ91" s="179"/>
      <c r="DK91" s="179"/>
      <c r="DL91" s="179"/>
      <c r="DM91" s="179"/>
      <c r="DN91" s="179"/>
      <c r="DO91" s="179"/>
      <c r="DP91" s="179"/>
      <c r="DQ91" s="179"/>
      <c r="DR91" s="179"/>
      <c r="DS91" s="179"/>
      <c r="DT91" s="179"/>
      <c r="DU91" s="179"/>
      <c r="DV91" s="179"/>
      <c r="DW91" s="179"/>
      <c r="DX91" s="179"/>
      <c r="DY91" s="179"/>
      <c r="DZ91" s="179"/>
      <c r="EA91" s="179"/>
      <c r="EB91" s="179"/>
      <c r="EC91" s="179"/>
      <c r="ED91" s="179"/>
      <c r="EE91" s="179"/>
      <c r="EF91" s="179"/>
      <c r="EG91" s="179"/>
      <c r="EH91" s="179"/>
      <c r="EI91" s="179"/>
      <c r="EJ91" s="179"/>
      <c r="EK91" s="179"/>
      <c r="EL91" s="179"/>
      <c r="EM91" s="179"/>
      <c r="EN91" s="179"/>
      <c r="EO91" s="179"/>
      <c r="EP91" s="179"/>
      <c r="EQ91" s="179"/>
      <c r="ER91" s="179"/>
      <c r="ES91" s="179"/>
      <c r="ET91" s="179"/>
      <c r="EU91" s="179"/>
      <c r="EV91" s="179"/>
      <c r="EW91" s="179"/>
      <c r="EX91" s="179"/>
      <c r="EY91" s="133"/>
      <c r="EZ91" s="133"/>
      <c r="FA91" s="133"/>
      <c r="FB91" s="133"/>
      <c r="FC91" s="133"/>
      <c r="FD91" s="133"/>
      <c r="FE91" s="133"/>
      <c r="FF91" s="133"/>
      <c r="FG91" s="133"/>
      <c r="FH91" s="133"/>
      <c r="FI91" s="133"/>
      <c r="FJ91" s="133"/>
      <c r="FK91" s="133"/>
      <c r="FL91" s="133"/>
      <c r="FM91" s="133"/>
      <c r="FN91" s="133"/>
      <c r="FO91" s="133"/>
      <c r="FP91" s="133"/>
      <c r="FQ91" s="133"/>
      <c r="FR91" s="133"/>
      <c r="FS91" s="133"/>
      <c r="FT91" s="133"/>
      <c r="FU91" s="133"/>
      <c r="FV91" s="133"/>
      <c r="FW91" s="133"/>
      <c r="FX91" s="133"/>
      <c r="FY91" s="133"/>
      <c r="FZ91" s="133"/>
      <c r="GA91" s="133"/>
      <c r="GB91" s="133"/>
      <c r="GC91" s="133"/>
      <c r="GD91" s="133"/>
      <c r="GE91" s="133"/>
      <c r="GF91" s="133"/>
      <c r="GG91" s="133"/>
      <c r="GH91" s="133"/>
      <c r="GI91" s="133"/>
      <c r="GJ91" s="133"/>
      <c r="GK91" s="133"/>
      <c r="GL91" s="133"/>
      <c r="GM91" s="133"/>
      <c r="GN91" s="133"/>
      <c r="GO91" s="133"/>
      <c r="GP91" s="133"/>
      <c r="GQ91" s="133"/>
      <c r="GR91" s="133"/>
      <c r="GS91" s="133"/>
      <c r="GT91" s="133"/>
      <c r="GU91" s="133"/>
      <c r="GV91" s="133"/>
      <c r="GW91" s="133"/>
      <c r="GX91" s="133"/>
      <c r="GY91" s="133"/>
      <c r="GZ91" s="133"/>
      <c r="HA91" s="133"/>
      <c r="HB91" s="133"/>
      <c r="HC91" s="133"/>
      <c r="HD91" s="133"/>
      <c r="HE91" s="133"/>
      <c r="HF91" s="133"/>
    </row>
    <row r="92" spans="1:218" s="160" customFormat="1" ht="16.25" hidden="1" customHeight="1" x14ac:dyDescent="0.3">
      <c r="A92" s="168"/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 t="s">
        <v>0</v>
      </c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2"/>
      <c r="AH92" s="162"/>
      <c r="AI92" s="162"/>
      <c r="AJ92" s="162"/>
      <c r="AK92" s="162"/>
      <c r="AL92" s="162"/>
      <c r="AM92" s="162"/>
      <c r="AN92" s="162"/>
      <c r="AO92" s="162"/>
      <c r="AP92" s="162"/>
      <c r="AQ92" s="162"/>
      <c r="AR92" s="162"/>
      <c r="AS92" s="162"/>
      <c r="AT92" s="162"/>
      <c r="AU92" s="162"/>
      <c r="AV92" s="162"/>
      <c r="AW92" s="162"/>
      <c r="AX92" s="162"/>
      <c r="AY92" s="162"/>
      <c r="AZ92" s="162"/>
      <c r="BA92" s="162"/>
      <c r="BB92" s="162"/>
      <c r="BC92" s="162"/>
      <c r="BD92" s="162"/>
      <c r="BE92" s="162"/>
      <c r="BF92" s="162"/>
      <c r="BG92" s="162"/>
      <c r="BH92" s="162"/>
      <c r="BI92" s="162"/>
      <c r="BJ92" s="162"/>
      <c r="BK92" s="162"/>
      <c r="BL92" s="162"/>
      <c r="BM92" s="162"/>
      <c r="BN92" s="162"/>
      <c r="BO92" s="162"/>
      <c r="BP92" s="162"/>
      <c r="BQ92" s="162"/>
      <c r="BR92" s="162"/>
      <c r="BS92" s="162"/>
      <c r="BT92" s="162"/>
      <c r="BU92" s="162"/>
      <c r="BV92" s="162"/>
      <c r="BW92" s="162"/>
      <c r="BX92" s="162"/>
      <c r="BY92" s="162"/>
      <c r="BZ92" s="162"/>
      <c r="CA92" s="162"/>
      <c r="CB92" s="162"/>
      <c r="CC92" s="162"/>
      <c r="CD92" s="162"/>
      <c r="CE92" s="162"/>
      <c r="CF92" s="162"/>
      <c r="CG92" s="162"/>
      <c r="CH92" s="162"/>
      <c r="CI92" s="162"/>
      <c r="CJ92" s="162"/>
      <c r="CK92" s="162"/>
      <c r="CL92" s="162"/>
      <c r="CM92" s="162"/>
      <c r="CN92" s="162"/>
      <c r="CO92" s="162"/>
      <c r="CP92" s="162"/>
      <c r="CQ92" s="162"/>
      <c r="CR92" s="162"/>
      <c r="CS92" s="162"/>
      <c r="CT92" s="162"/>
      <c r="CU92" s="162"/>
      <c r="CV92" s="162"/>
      <c r="CW92" s="162"/>
      <c r="CX92" s="162"/>
      <c r="CY92" s="162"/>
      <c r="CZ92" s="162"/>
      <c r="DA92" s="162"/>
      <c r="DB92" s="162"/>
      <c r="DC92" s="162"/>
      <c r="DD92" s="162"/>
      <c r="DE92" s="162"/>
      <c r="DF92" s="162"/>
      <c r="DG92" s="162"/>
      <c r="DH92" s="162"/>
      <c r="DI92" s="162"/>
      <c r="DJ92" s="162"/>
      <c r="DK92" s="162"/>
      <c r="DL92" s="162"/>
      <c r="DM92" s="162"/>
      <c r="DN92" s="162"/>
      <c r="DO92" s="162"/>
      <c r="DP92" s="162"/>
      <c r="DQ92" s="162"/>
      <c r="DR92" s="162"/>
      <c r="DS92" s="162"/>
      <c r="DT92" s="162"/>
      <c r="DU92" s="162"/>
      <c r="DV92" s="162"/>
      <c r="DW92" s="162"/>
      <c r="DX92" s="162"/>
      <c r="DY92" s="162"/>
      <c r="DZ92" s="162"/>
      <c r="EA92" s="162"/>
      <c r="EB92" s="162"/>
      <c r="EC92" s="162"/>
      <c r="ED92" s="162"/>
      <c r="EE92" s="162"/>
      <c r="EF92" s="162"/>
      <c r="EG92" s="162"/>
      <c r="EH92" s="162"/>
      <c r="EI92" s="162"/>
      <c r="EJ92" s="162"/>
      <c r="EK92" s="162"/>
      <c r="EL92" s="162"/>
      <c r="EM92" s="162"/>
      <c r="EN92" s="162"/>
      <c r="EO92" s="162"/>
      <c r="EP92" s="162"/>
      <c r="EQ92" s="162"/>
      <c r="ER92" s="162"/>
      <c r="ES92" s="162"/>
      <c r="ET92" s="162"/>
      <c r="EU92" s="162"/>
      <c r="EV92" s="162"/>
      <c r="EW92" s="162"/>
      <c r="EX92" s="162"/>
      <c r="EY92" s="158"/>
      <c r="EZ92" s="158"/>
      <c r="FA92" s="158"/>
      <c r="FB92" s="158"/>
      <c r="FC92" s="158"/>
      <c r="FD92" s="158"/>
      <c r="FE92" s="158"/>
      <c r="FF92" s="158"/>
      <c r="FG92" s="158"/>
      <c r="FH92" s="158"/>
      <c r="FI92" s="158"/>
      <c r="FJ92" s="158"/>
      <c r="FK92" s="158"/>
      <c r="FL92" s="158"/>
      <c r="FM92" s="158"/>
      <c r="FN92" s="158"/>
      <c r="FO92" s="158"/>
      <c r="FP92" s="158"/>
      <c r="FQ92" s="158"/>
      <c r="FR92" s="158"/>
      <c r="FS92" s="158"/>
      <c r="FT92" s="158"/>
      <c r="FU92" s="158"/>
      <c r="FV92" s="158"/>
      <c r="FW92" s="158"/>
      <c r="FX92" s="158"/>
      <c r="FY92" s="158"/>
      <c r="FZ92" s="158"/>
      <c r="GA92" s="158"/>
      <c r="GB92" s="158"/>
      <c r="GC92" s="158"/>
      <c r="GD92" s="158"/>
      <c r="GE92" s="158"/>
      <c r="GF92" s="158"/>
      <c r="GG92" s="158"/>
      <c r="GH92" s="158"/>
      <c r="GI92" s="158"/>
      <c r="GJ92" s="158"/>
      <c r="GK92" s="158"/>
      <c r="GL92" s="158"/>
      <c r="GM92" s="158"/>
      <c r="GN92" s="158"/>
      <c r="GO92" s="158"/>
      <c r="GP92" s="158"/>
      <c r="GQ92" s="158"/>
      <c r="GR92" s="158"/>
      <c r="GS92" s="158"/>
      <c r="GT92" s="158"/>
      <c r="GU92" s="158"/>
      <c r="GV92" s="158"/>
      <c r="GW92" s="158"/>
      <c r="GX92" s="158"/>
      <c r="GY92" s="158"/>
      <c r="GZ92" s="158"/>
      <c r="HA92" s="158"/>
      <c r="HB92" s="158"/>
      <c r="HC92" s="158"/>
      <c r="HD92" s="158"/>
      <c r="HE92" s="158"/>
      <c r="HF92" s="158"/>
    </row>
    <row r="94" spans="1:218" x14ac:dyDescent="0.3">
      <c r="E94" s="169"/>
    </row>
  </sheetData>
  <sortState xmlns:xlrd2="http://schemas.microsoft.com/office/spreadsheetml/2017/richdata2" ref="A49:HJ72">
    <sortCondition ref="A49:A72"/>
  </sortState>
  <mergeCells count="65">
    <mergeCell ref="FT16:FU16"/>
    <mergeCell ref="FT17:FU17"/>
    <mergeCell ref="FI14:FJ14"/>
    <mergeCell ref="DS46:EV46"/>
    <mergeCell ref="FT12:FU12"/>
    <mergeCell ref="FI11:FJ11"/>
    <mergeCell ref="FI12:FJ12"/>
    <mergeCell ref="FT11:FU11"/>
    <mergeCell ref="FT15:FU15"/>
    <mergeCell ref="GE2:GF2"/>
    <mergeCell ref="GE6:GF6"/>
    <mergeCell ref="GE12:GF12"/>
    <mergeCell ref="GE7:GF7"/>
    <mergeCell ref="GE8:GF8"/>
    <mergeCell ref="GE9:GF9"/>
    <mergeCell ref="GE10:GF10"/>
    <mergeCell ref="FT10:FU10"/>
    <mergeCell ref="FI10:FJ10"/>
    <mergeCell ref="FT13:FU13"/>
    <mergeCell ref="FT14:FU14"/>
    <mergeCell ref="FI13:FJ13"/>
    <mergeCell ref="A46:A48"/>
    <mergeCell ref="BK1:CN1"/>
    <mergeCell ref="B1:AE1"/>
    <mergeCell ref="FI16:FJ16"/>
    <mergeCell ref="FI17:FJ17"/>
    <mergeCell ref="FI3:FJ3"/>
    <mergeCell ref="FI4:FJ4"/>
    <mergeCell ref="A1:A3"/>
    <mergeCell ref="FI2:FJ2"/>
    <mergeCell ref="FI15:FJ15"/>
    <mergeCell ref="FI5:FJ5"/>
    <mergeCell ref="CN46:DR46"/>
    <mergeCell ref="DT1:EX1"/>
    <mergeCell ref="FI6:FJ6"/>
    <mergeCell ref="CO1:DS1"/>
    <mergeCell ref="FI9:FJ9"/>
    <mergeCell ref="FI1:FR1"/>
    <mergeCell ref="FT1:GC1"/>
    <mergeCell ref="FT7:FU7"/>
    <mergeCell ref="FT8:FU8"/>
    <mergeCell ref="FT9:FU9"/>
    <mergeCell ref="FT2:FU2"/>
    <mergeCell ref="FT3:FU3"/>
    <mergeCell ref="FT4:FU4"/>
    <mergeCell ref="FI7:FJ7"/>
    <mergeCell ref="FI8:FJ8"/>
    <mergeCell ref="FT5:FU5"/>
    <mergeCell ref="FT6:FU6"/>
    <mergeCell ref="GE1:GN1"/>
    <mergeCell ref="GB46:HE46"/>
    <mergeCell ref="GE16:GF16"/>
    <mergeCell ref="GE11:GF11"/>
    <mergeCell ref="GE17:GF17"/>
    <mergeCell ref="GE15:GF15"/>
    <mergeCell ref="GE14:GF14"/>
    <mergeCell ref="GE13:GF13"/>
    <mergeCell ref="GE3:GF3"/>
    <mergeCell ref="GE4:GF4"/>
    <mergeCell ref="GE5:GF5"/>
    <mergeCell ref="AF1:BI1"/>
    <mergeCell ref="B46:AC46"/>
    <mergeCell ref="AE46:BG46"/>
    <mergeCell ref="BH46:BI46"/>
    <mergeCell ref="BJ46:CM46"/>
  </mergeCells>
  <phoneticPr fontId="35" type="noConversion"/>
  <conditionalFormatting sqref="B5:J27">
    <cfRule type="cellIs" dxfId="1644" priority="2853" operator="equal">
      <formula>"B"</formula>
    </cfRule>
    <cfRule type="cellIs" dxfId="1643" priority="2856" operator="equal">
      <formula>"1B"</formula>
    </cfRule>
    <cfRule type="cellIs" dxfId="1642" priority="2855" operator="between">
      <formula>1</formula>
      <formula>4</formula>
    </cfRule>
    <cfRule type="cellIs" dxfId="1641" priority="2854" operator="equal">
      <formula>"NL"</formula>
    </cfRule>
    <cfRule type="cellIs" dxfId="1640" priority="2851" operator="equal">
      <formula>"T"</formula>
    </cfRule>
    <cfRule type="expression" dxfId="1639" priority="2858">
      <formula>B$2="zo"</formula>
    </cfRule>
    <cfRule type="cellIs" dxfId="1638" priority="2857" operator="equal">
      <formula>"3B"</formula>
    </cfRule>
  </conditionalFormatting>
  <conditionalFormatting sqref="B86:W87">
    <cfRule type="cellIs" dxfId="1637" priority="2465" operator="equal">
      <formula>"T"</formula>
    </cfRule>
    <cfRule type="cellIs" dxfId="1636" priority="2464" operator="equal">
      <formula>"3B"</formula>
    </cfRule>
    <cfRule type="cellIs" dxfId="1635" priority="2463" operator="equal">
      <formula>"1B"</formula>
    </cfRule>
    <cfRule type="cellIs" dxfId="1634" priority="2462" operator="between">
      <formula>1</formula>
      <formula>4</formula>
    </cfRule>
    <cfRule type="cellIs" dxfId="1633" priority="2461" operator="between">
      <formula>"AA"</formula>
      <formula>"ZZ"</formula>
    </cfRule>
  </conditionalFormatting>
  <conditionalFormatting sqref="B4:AP4 L5:AY8 I6:J8 BA22:BA25 I18:AZ21 BL19:BN21 BX19:CC19 CH19:CK22 CM19:CR20 CV19:DF20 DH19:DM20 DQ18:DS21 DU19:DY20 EE19:EH20 EJ18:EV21 CH25:CK25 I17:AW17 CS5:CW5 CG5:CL6 BS5:BS8 CN6:CW6 CG7:CJ7 CU7 CF8:CI8 CU8:DR8 AX9:AY9 AQ10:AQ11 BS10:BS11 CG10:CG11 CU10:CU11 AW10:AY12 AY13 AW14:AY16 BS14:BS16 CG14:CG16 CU14:CU16 AQ14:AQ17 B34:AM34 Z22:AP22 AR4:AV4 CN4:CT4 DJ4:DO4 DQ4:DU4 DW4:EC4 EE4:EJ4 EL4:EX4 DH5 DJ5:DN5 AY17:BB17 BA12:BB12 BA13:BC13 BA18:BB19 BD18:BD19 BA20:BD20 BA21:BB21 BD21 AX4:BD4 BA5 BC5:BD5 BA6:BD6 BA8 BC8 BA9:BD9 BB10:BD10 BA11 BC11:BD11 BI8 BK8:BL8 BJ8:BJ10 BK11:BL11 BH12:BK14 BH16:BI16 BK16:BL16 BH17:BK17 BF4:BR4 CV4:CW4 CF4:CF6 BF5:BI5 BK5:BP5 BR5 BY5:CB5 CN5:CQ5 DP5:DT5 DV5:EA5 EC5:EH5 EJ5:EY5 BF6:BR6 CY6:EX6 BK9:BK10 BH9:BI11 AR22:AZ22 BW20:CE20 CL20 CS20 DN20 DT20 DZ20 EI20 BE5:BE8 BA14 BC14 BB15:BD15 BA16 BC16:BD16 CU18:CU22 DP7:DR7 DP19:DP22 ED7:EF8 ED14:ED16 ED18:ED22 BS18:BS22 CG18:CG22 CV16:DF16 AO34:BU34 BV33:EY34 BK18:BK23 BO20 BT6:CB6 BW4:BX4 BZ4:CE4 BT4:BV5 CX4:CX6 CY5:DF5 CY4:DH4 CH4:CL4 EY5:EY8 CL7:CS7 DT7:EB8 EH7:EV8 EW7:EX9 CN8:CQ8 CS8 EM11:EV11 EW11:EX22 EZ16:EZ45 EE17:EH17 EJ17 EL17:EV17 CV18:DE18 DH18:DL18 DV18:DY18 EB18:EC18 EE18:EG18 DO18:DO22 EA19:EC20 CV21:DE21 DH21:DL21 DV21:DY21 EB21:EC21 EE21:EG21 BB22:BC22 BF22:BJ22 BM22:BQ22 CO22:CT22 CV22:DD22 DF22 DH22:DM22 DQ22:DR22 DT22:EB22 EE22:EF22 EH22:EV22 EE24:EH25 EJ24:EJ25 EL24:EV25 EW24:EX27 CN25:CT25 CV25:DF25 DH25:DN25 DQ25:DU25 DW25:EC25 AD26:AP26 AR26:EK26 EM26:EV26 I26:AC27 B28:EY32 B35:EY45 B83:AV83 AX83:EY83 EZ83:EZ92 B84:EY85 X86:EY86 X87:CY87 DA87:EY87 B88:G88 I88:EY88 B89:EY92">
    <cfRule type="cellIs" dxfId="1632" priority="2830" operator="equal">
      <formula>"3B"</formula>
    </cfRule>
    <cfRule type="cellIs" dxfId="1631" priority="2829" operator="equal">
      <formula>"1B"</formula>
    </cfRule>
  </conditionalFormatting>
  <conditionalFormatting sqref="B51:BC51">
    <cfRule type="cellIs" dxfId="1630" priority="2672" operator="equal">
      <formula>"B"</formula>
    </cfRule>
    <cfRule type="cellIs" dxfId="1629" priority="2671" operator="equal">
      <formula>"3B"</formula>
    </cfRule>
    <cfRule type="cellIs" dxfId="1628" priority="2670" operator="equal">
      <formula>"1B"</formula>
    </cfRule>
    <cfRule type="cellIs" dxfId="1627" priority="2669" operator="between">
      <formula>1</formula>
      <formula>4</formula>
    </cfRule>
    <cfRule type="cellIs" dxfId="1626" priority="2673" operator="equal">
      <formula>"NL"</formula>
    </cfRule>
  </conditionalFormatting>
  <conditionalFormatting sqref="B62:BC62">
    <cfRule type="expression" dxfId="1625" priority="2375">
      <formula>B$47="zo"</formula>
    </cfRule>
  </conditionalFormatting>
  <conditionalFormatting sqref="B33:BU33 BV33:EY34 B80:EH81 EJ80:HG82 H82:DV82 DX82:EH82 B82:F82 B34:AM34 AO34:BU34 B35:EY35">
    <cfRule type="cellIs" dxfId="1624" priority="3069" operator="equal">
      <formula>"x"</formula>
    </cfRule>
  </conditionalFormatting>
  <conditionalFormatting sqref="B33:BU33">
    <cfRule type="cellIs" dxfId="1623" priority="720" operator="equal">
      <formula>"3B"</formula>
    </cfRule>
    <cfRule type="cellIs" dxfId="1622" priority="719" operator="equal">
      <formula>"1B"</formula>
    </cfRule>
    <cfRule type="cellIs" dxfId="1621" priority="718" operator="between">
      <formula>1</formula>
      <formula>4</formula>
    </cfRule>
  </conditionalFormatting>
  <conditionalFormatting sqref="B35:EY45 B83:AV83 AX83:EY83 B84:EY85 X86:EY86 X87:CY87 DA87:EY87 B88:G88 I88:EY88 B89:EY92 B4:AP4 L5:AY8 I6:J8 BA22:BA25 I18:AZ21 BL19:BN21 BX19:CC19 CH19:CK22 CM19:CR20 CV19:DF20 DH19:DM20 DQ18:DS21 DU19:DY20 EE19:EH20 EJ18:EV21 EJ5:EY5 EY5:EY8 CH25:CK25 I17:AW17 CS5:CW5 CG5:CL6 BS5:BS8 CN6:CW6 CG7:CJ7 CU7 CF8:CI8 CU8:DR8 AX9:AY9 AQ10:AQ11 BS10:BS11 CG10:CG11 CU10:CU11 AW10:AY12 AY13 AW14:AY16 BS14:BS16 CG14:CG16 CU14:CU16 AQ14:AQ17 B34:AM34 Z22:AP22 AR4:AV4 CN4:CT4 DJ4:DO4 DQ4:DU4 DW4:EC4 EE4:EJ4 EL4:EX4 DH5 DJ5:DN5 AY17:BB17 BA12:BB12 BA13:BC13 BA18:BB19 BD18:BD19 BA20:BD20 BA21:BB21 BD21 AX4:BD4 BA5 BC5:BD5 BA6:BD6 BA8 BC8 BA9:BD9 BB10:BD10 BA11 BC11:BD11 BI8 BK8:BL8 BJ8:BJ10 BK11:BL11 BH12:BK14 BH16:BI16 BK16:BL16 BH17:BK17 BF4:BR4 CV4:CW4 CF4:CF6 BF5:BI5 BK5:BP5 BR5 BY5:CB5 CN5:CQ5 DP5:DT5 DV5:EA5 EC5:EH5 BF6:BR6 CY6:EX6 BK9:BK10 BH9:BI11 AR22:AZ22 BW20:CE20 CL20 CS20 DN20 DT20 DZ20 EI20 BE5:BE8 BA14 BC14 BB15:BD15 BA16 BC16:BD16 CU18:CU22 DP7:DR7 DP19:DP22 ED7:EF8 ED14:ED16 ED18:ED22 BS18:BS22 CG18:CG22 CV16:DF16 AO34:BU34 BV33:EY34 BK18:BK23 BO20 BT6:CB6 BW4:BX4 BZ4:CE4 BT4:BV5 CX4:CX6 CY5:DF5 CY4:DH4 CH4:CL4 CL7:CS7 DT7:EB8 EH7:EV8 EW7:EX9 CN8:CQ8 CS8 EM11:EV11 EW11:EX22 EZ16:EZ45 EE17:EH17 EJ17 EL17:EV17 CV18:DE18 DH18:DL18 DV18:DY18 EB18:EC18 EE18:EG18 DO18:DO22 EA19:EC20 CV21:DE21 DH21:DL21 DV21:DY21 EB21:EC21 EE21:EG21 BB22:BC22 BF22:BJ22 BM22:BQ22 CO22:CT22 CV22:DD22 DF22 DH22:DM22 DQ22:DR22 DT22:EB22 EE22:EF22 EH22:EV22 EE24:EH25 EJ24:EJ25 EL24:EV25 EW24:EX27 CN25:CT25 CV25:DF25 DH25:DN25 DQ25:DU25 DW25:EC25 AD26:AP26 AR26:EK26 EM26:EV26 I26:AC27 B28:EY32 EZ83:EZ92">
    <cfRule type="cellIs" dxfId="1620" priority="2828" operator="between">
      <formula>1</formula>
      <formula>4</formula>
    </cfRule>
  </conditionalFormatting>
  <conditionalFormatting sqref="C57:F57 BG57:BJ57 DY57:EA57 EG57:EI57 EM57:EN57 EP57 EL21 DN33 CI58 J57:M57 Q57:T57 CJ57:CL57 CP57:CS57 CW57:CZ57 AE57:AH57 BU57:BX57 CB57:CE57 BD49:BD62 AM57:AO57 AS57:AV57 AZ57:BB57 BN57:BQ57 DD57:DG57 DK57:DN57 DR57:DU57 BD68:BD72 X57:AA57">
    <cfRule type="expression" dxfId="1619" priority="3038">
      <formula>B$2="zo"</formula>
    </cfRule>
  </conditionalFormatting>
  <conditionalFormatting sqref="D63:E63 K63:L63">
    <cfRule type="cellIs" dxfId="1618" priority="2801" operator="equal">
      <formula>"NL"</formula>
    </cfRule>
    <cfRule type="expression" dxfId="1617" priority="2802">
      <formula>XET$2="zo"</formula>
    </cfRule>
    <cfRule type="cellIs" dxfId="1616" priority="2800" operator="equal">
      <formula>"B"</formula>
    </cfRule>
    <cfRule type="cellIs" dxfId="1615" priority="2799" operator="equal">
      <formula>"3B"</formula>
    </cfRule>
    <cfRule type="cellIs" dxfId="1614" priority="2798" operator="equal">
      <formula>"1B"</formula>
    </cfRule>
    <cfRule type="cellIs" dxfId="1613" priority="2797" operator="between">
      <formula>1</formula>
      <formula>4</formula>
    </cfRule>
  </conditionalFormatting>
  <conditionalFormatting sqref="E80">
    <cfRule type="cellIs" dxfId="1612" priority="838" operator="between">
      <formula>1</formula>
      <formula>4</formula>
    </cfRule>
    <cfRule type="cellIs" dxfId="1611" priority="840" operator="equal">
      <formula>"3B"</formula>
    </cfRule>
    <cfRule type="cellIs" dxfId="1610" priority="839" operator="equal">
      <formula>"1B"</formula>
    </cfRule>
    <cfRule type="cellIs" dxfId="1609" priority="846" operator="equal">
      <formula>"NL"</formula>
    </cfRule>
    <cfRule type="cellIs" dxfId="1608" priority="845" operator="equal">
      <formula>"B"</formula>
    </cfRule>
    <cfRule type="cellIs" dxfId="1607" priority="844" operator="equal">
      <formula>"T"</formula>
    </cfRule>
    <cfRule type="expression" dxfId="1606" priority="847">
      <formula>E$2="zo"</formula>
    </cfRule>
  </conditionalFormatting>
  <conditionalFormatting sqref="F80:DZ81 K60 M60:S60 V60:AU60 AW60:BC60 CZ60 K61:M61 O61:V61 X61:AA61 AC61:AV61 AX61:BC61 CP61:CY61 DA61:DJ61 X86:BR86 BT86:EX86">
    <cfRule type="cellIs" dxfId="1605" priority="2409" operator="equal">
      <formula>"T"</formula>
    </cfRule>
  </conditionalFormatting>
  <conditionalFormatting sqref="G65">
    <cfRule type="cellIs" dxfId="1604" priority="1290" operator="equal">
      <formula>"3B"</formula>
    </cfRule>
    <cfRule type="cellIs" dxfId="1603" priority="1289" operator="equal">
      <formula>"1B"</formula>
    </cfRule>
    <cfRule type="cellIs" dxfId="1602" priority="1288" operator="between">
      <formula>1</formula>
      <formula>4</formula>
    </cfRule>
    <cfRule type="cellIs" dxfId="1600" priority="1292" operator="equal">
      <formula>"NL"</formula>
    </cfRule>
    <cfRule type="cellIs" dxfId="1599" priority="1291" operator="equal">
      <formula>"B"</formula>
    </cfRule>
    <cfRule type="expression" dxfId="1598" priority="1293">
      <formula>G$2="zo"</formula>
    </cfRule>
  </conditionalFormatting>
  <conditionalFormatting sqref="H57 O57 V57 AC57 AJ57 AQ57 AX57 BL57 BS57 BZ57 CG57 CN57 CU57 DB57 DI57 DP57 DW57 EK57 ER57">
    <cfRule type="expression" dxfId="1596" priority="3154">
      <formula>F$2="zo"</formula>
    </cfRule>
  </conditionalFormatting>
  <conditionalFormatting sqref="I56:M56 AC56:BC56 AW60:BC60 CO60:DJ60 K61:M61 O61:V61 X61:AA61 AC61:AV61 AY61:BC61 CP61:CY61 DA61:DJ61 B68:J81 K80:EH80 K81:BK81 BM81:EH81 EI80:EI82 AR68:BC68 AM58:BC59 M70:AQ70 K71:BC71 B47:EY48 EZ47:HF82 B49:BC49 BE49:DZ49 EB49:EN49 EP49:EY56 EA49:EA57 B50:G50 I50:M50 O50:V50 X50:AA50 AC50:BC50 BE50:EN50 B51:I51 K51:AL51 AN51:BC51 BE51:BQ51 BT51:DJ51 DL51:EN51 B52:D52 F52:K52 M52:S52 U52:BC52 BE52:EN54 B53:S53 U53:AA53 AC53:BC53 B54:D54 F54:BC54 B55:S55 U55:V55 BE55:CI55 DC55 B56:F56 O56:AA56 BE56:EN56 G56:G59 ET57:EY57 J57:J60 K58:AL58 BE58 BG58:BQ58 BT58:EN58 B58:F59 H58:I59 EP58:EY72 K59:L59 N59:S59 U59:AA59 AC59:AK59 BE59:EN59 B60:D60 F60:I60 BE60:CN61 DL60:EN61 DK60:DK66 B61:I61 BE62:BQ62 BT62:DJ62 DL62:DN62 DP62:EN62 H63:L63 BT63 BV63:CE63 CG63:CM63 B63:F66 O63:S66 U63:AA66 AC63:BC66 BE63:BJ66 BL63:BQ66 CN63:CR66 CT63:CZ66 DB63:DH66 DJ63:DJ66 DL63:EA66 EC63:EN66 H64:M65 BT64:CE66 CG65:CM66 H66:L66 B67:G67 I67:O67 Q67:DK67 DL67:EN72 K68:S68 U68:AA68 AC68:AP68 CN68:DK72 K69:BC69 K70 AS70:BC70 BE72:BQ72 BT72:CM72 K73:EY79 EJ80:EN80 EQ80:EY82 EJ81:EO82 B82:F82 I82:DV82 DX82:EH82">
    <cfRule type="expression" dxfId="1595" priority="2424">
      <formula>B$47="zo"</formula>
    </cfRule>
  </conditionalFormatting>
  <conditionalFormatting sqref="I22:Y22 I5:J5 AX5:AX12 FA10:FA15">
    <cfRule type="cellIs" dxfId="1594" priority="3118" operator="equal">
      <formula>"3B"</formula>
    </cfRule>
    <cfRule type="cellIs" dxfId="1593" priority="3115" operator="between">
      <formula>1</formula>
      <formula>4</formula>
    </cfRule>
    <cfRule type="cellIs" dxfId="1592" priority="3116" operator="equal">
      <formula>"1B"</formula>
    </cfRule>
  </conditionalFormatting>
  <conditionalFormatting sqref="I24:AV24 AX25:AZ25 AY24:AZ24 I25:AP25 AR25:AV25">
    <cfRule type="cellIs" dxfId="1591" priority="2305" operator="equal">
      <formula>"3B"</formula>
    </cfRule>
    <cfRule type="cellIs" dxfId="1590" priority="2304" operator="equal">
      <formula>"1B"</formula>
    </cfRule>
    <cfRule type="cellIs" dxfId="1589" priority="2303" operator="between">
      <formula>1</formula>
      <formula>4</formula>
    </cfRule>
  </conditionalFormatting>
  <conditionalFormatting sqref="I15:AZ16">
    <cfRule type="cellIs" dxfId="1588" priority="1932" operator="equal">
      <formula>"3B"</formula>
    </cfRule>
    <cfRule type="cellIs" dxfId="1587" priority="1930" operator="between">
      <formula>1</formula>
      <formula>4</formula>
    </cfRule>
    <cfRule type="cellIs" dxfId="1586" priority="1931" operator="equal">
      <formula>"1B"</formula>
    </cfRule>
  </conditionalFormatting>
  <conditionalFormatting sqref="I23:AZ23 BC23:BJ23 BL23:BQ23 BY23:CE23 CG23:CJ23 CS23:DF23 DH23:DL23 DN23:DT23 DV23:EB23 ED23:EG23 EI23:EX23">
    <cfRule type="cellIs" dxfId="1585" priority="2208" operator="equal">
      <formula>"1B"</formula>
    </cfRule>
    <cfRule type="cellIs" dxfId="1584" priority="2207" operator="between">
      <formula>1</formula>
      <formula>4</formula>
    </cfRule>
    <cfRule type="cellIs" dxfId="1583" priority="2209" operator="equal">
      <formula>"3B"</formula>
    </cfRule>
  </conditionalFormatting>
  <conditionalFormatting sqref="J51 AR70 BF58 J61">
    <cfRule type="expression" dxfId="1582" priority="3248">
      <formula>H$47="zo"</formula>
    </cfRule>
  </conditionalFormatting>
  <conditionalFormatting sqref="K5:K13">
    <cfRule type="cellIs" dxfId="1581" priority="2319" operator="equal">
      <formula>"3B"</formula>
    </cfRule>
    <cfRule type="expression" dxfId="1580" priority="2320">
      <formula>K$2="zo"</formula>
    </cfRule>
    <cfRule type="cellIs" dxfId="1579" priority="2318" operator="equal">
      <formula>"1B"</formula>
    </cfRule>
    <cfRule type="cellIs" dxfId="1578" priority="2317" operator="between">
      <formula>1</formula>
      <formula>4</formula>
    </cfRule>
    <cfRule type="cellIs" dxfId="1577" priority="2316" operator="equal">
      <formula>"NL"</formula>
    </cfRule>
    <cfRule type="cellIs" dxfId="1576" priority="2315" operator="equal">
      <formula>"B"</formula>
    </cfRule>
    <cfRule type="cellIs" dxfId="1575" priority="2314" operator="equal">
      <formula>"T"</formula>
    </cfRule>
  </conditionalFormatting>
  <conditionalFormatting sqref="K60 M60:S60 V60:AU60">
    <cfRule type="expression" dxfId="1574" priority="2418">
      <formula>K$47="zo"</formula>
    </cfRule>
  </conditionalFormatting>
  <conditionalFormatting sqref="K72">
    <cfRule type="expression" dxfId="1573" priority="2347">
      <formula>J$47="zo"</formula>
    </cfRule>
    <cfRule type="cellIs" dxfId="1572" priority="2342" operator="between">
      <formula>1</formula>
      <formula>4</formula>
    </cfRule>
    <cfRule type="cellIs" dxfId="1571" priority="2343" operator="equal">
      <formula>"1B"</formula>
    </cfRule>
    <cfRule type="cellIs" dxfId="1570" priority="2344" operator="equal">
      <formula>"3B"</formula>
    </cfRule>
    <cfRule type="cellIs" dxfId="1569" priority="2345" operator="equal">
      <formula>"B"</formula>
    </cfRule>
    <cfRule type="cellIs" dxfId="1568" priority="2346" operator="equal">
      <formula>"NL"</formula>
    </cfRule>
  </conditionalFormatting>
  <conditionalFormatting sqref="K63:L63 B63:F66 Q72 BS51:DJ51 K57:T57 CJ57:CZ57 ER57:EY57 G57:I59 K58:AK58 BS58:EN58 AX61:BC61 K80:EH81 H82:I82 AC63:BC66 BE63:BJ66 BE68:CM71 BT64:CE66 CG63:CR66 AQ69:BC70 BL63:BQ66 BE52:EN56 AM58:BC59 K59:L59 N59:S59 U59:AA59 AC59:AK59 K60 M60:S60 V60:BC60 CN60:DJ60 K61:M61 O61:V61 X61:AA61 AC61:AV61 CP61:CY61 DA61:DJ61 BE49:EY49 EZ49:HF82 CM50 DK50 EP50:EY56 BE51:BQ51 DL51:EN51 B52:D52 F52:I52 K52 M52:S52 U52:BC52 J52:J82 B53:I53 K53:S53 U53:AA53 AC53:BC53 B54:D54 F54:I54 K54:BC54 B55:I55 K55:S55 U55:V55 B56:G56 I56 BE58:BQ58 EP58:EY72 BE59:EN59 B60:D60 F60:I60 BE60:CM61 DL60:EN62 DK60:DK66 B61:I62 BE62:BR62 BT63 BV63:CE63 H63:I66 O63:S66 U63:AA66 CT63:CZ66 DB63:DH66 DJ63:DJ66 DL63:EA66 EC63:EN66 K64:M65 K66:L66 B67:G67 I67 K67:O67 Q67:DK67 DL67:EN72 K68:S68 U68:AA68 AC68:AQ68 AS68:BC68 CN68:DK72 B68:I81 K70 M70:AO70 K71:AC71 AE71:BC71 BE72:BR72 K73:EY79 EJ80:EY82 B82:F82 K82:DV82 DX82:EH82 X55:BC55">
    <cfRule type="cellIs" dxfId="1567" priority="2816" operator="between">
      <formula>1</formula>
      <formula>4</formula>
    </cfRule>
    <cfRule type="cellIs" dxfId="1566" priority="2817" operator="equal">
      <formula>"1B"</formula>
    </cfRule>
    <cfRule type="cellIs" dxfId="1565" priority="2818" operator="equal">
      <formula>"3B"</formula>
    </cfRule>
    <cfRule type="cellIs" dxfId="1564" priority="2819" operator="equal">
      <formula>"B"</formula>
    </cfRule>
    <cfRule type="cellIs" dxfId="1563" priority="2820" operator="equal">
      <formula>"NL"</formula>
    </cfRule>
  </conditionalFormatting>
  <conditionalFormatting sqref="K56:M56 AC56:BC56">
    <cfRule type="cellIs" dxfId="1562" priority="2423" operator="equal">
      <formula>"NL"</formula>
    </cfRule>
    <cfRule type="cellIs" dxfId="1561" priority="2420" operator="equal">
      <formula>"1B"</formula>
    </cfRule>
    <cfRule type="cellIs" dxfId="1560" priority="2419" operator="between">
      <formula>1</formula>
      <formula>4</formula>
    </cfRule>
    <cfRule type="cellIs" dxfId="1559" priority="2421" operator="equal">
      <formula>"3B"</formula>
    </cfRule>
    <cfRule type="cellIs" dxfId="1558" priority="2422" operator="equal">
      <formula>"B"</formula>
    </cfRule>
  </conditionalFormatting>
  <conditionalFormatting sqref="K72:O72">
    <cfRule type="expression" dxfId="1557" priority="2341">
      <formula>K$47="zo"</formula>
    </cfRule>
  </conditionalFormatting>
  <conditionalFormatting sqref="K69:AP69">
    <cfRule type="cellIs" dxfId="1556" priority="2646" operator="equal">
      <formula>"NL"</formula>
    </cfRule>
    <cfRule type="cellIs" dxfId="1555" priority="2643" operator="equal">
      <formula>"1B"</formula>
    </cfRule>
    <cfRule type="cellIs" dxfId="1554" priority="2644" operator="equal">
      <formula>"3B"</formula>
    </cfRule>
    <cfRule type="cellIs" dxfId="1553" priority="2645" operator="equal">
      <formula>"B"</formula>
    </cfRule>
    <cfRule type="cellIs" dxfId="1552" priority="2642" operator="between">
      <formula>1</formula>
      <formula>4</formula>
    </cfRule>
  </conditionalFormatting>
  <conditionalFormatting sqref="K62:BC62">
    <cfRule type="cellIs" dxfId="1550" priority="2506" operator="equal">
      <formula>"B"</formula>
    </cfRule>
    <cfRule type="cellIs" dxfId="1549" priority="2505" operator="equal">
      <formula>"3B"</formula>
    </cfRule>
    <cfRule type="cellIs" dxfId="1548" priority="2504" operator="equal">
      <formula>"1B"</formula>
    </cfRule>
    <cfRule type="cellIs" dxfId="1547" priority="2503" operator="between">
      <formula>1</formula>
      <formula>4</formula>
    </cfRule>
    <cfRule type="cellIs" dxfId="1546" priority="2507" operator="equal">
      <formula>"NL"</formula>
    </cfRule>
  </conditionalFormatting>
  <conditionalFormatting sqref="K72:BC72">
    <cfRule type="cellIs" dxfId="1545" priority="2691" operator="equal">
      <formula>"3B"</formula>
    </cfRule>
    <cfRule type="cellIs" dxfId="1544" priority="2690" operator="equal">
      <formula>"1B"</formula>
    </cfRule>
    <cfRule type="cellIs" dxfId="1543" priority="2689" operator="between">
      <formula>1</formula>
      <formula>4</formula>
    </cfRule>
    <cfRule type="cellIs" dxfId="1542" priority="2693" operator="equal">
      <formula>"NL"</formula>
    </cfRule>
    <cfRule type="cellIs" dxfId="1541" priority="2692" operator="equal">
      <formula>"B"</formula>
    </cfRule>
  </conditionalFormatting>
  <conditionalFormatting sqref="L7:L9">
    <cfRule type="cellIs" dxfId="1540" priority="2050" operator="between">
      <formula>1</formula>
      <formula>4</formula>
    </cfRule>
    <cfRule type="cellIs" dxfId="1539" priority="2051" operator="equal">
      <formula>"1B"</formula>
    </cfRule>
    <cfRule type="cellIs" dxfId="1538" priority="2052" operator="equal">
      <formula>"3B"</formula>
    </cfRule>
  </conditionalFormatting>
  <conditionalFormatting sqref="L13">
    <cfRule type="cellIs" dxfId="1535" priority="2323" operator="equal">
      <formula>"3B"</formula>
    </cfRule>
    <cfRule type="cellIs" dxfId="1534" priority="2322" operator="equal">
      <formula>"1B"</formula>
    </cfRule>
    <cfRule type="cellIs" dxfId="1533" priority="2321" operator="between">
      <formula>1</formula>
      <formula>4</formula>
    </cfRule>
  </conditionalFormatting>
  <conditionalFormatting sqref="L80:N80">
    <cfRule type="cellIs" dxfId="1532" priority="752" operator="between">
      <formula>1</formula>
      <formula>4</formula>
    </cfRule>
    <cfRule type="cellIs" dxfId="1531" priority="753" operator="equal">
      <formula>"1B"</formula>
    </cfRule>
    <cfRule type="cellIs" dxfId="1530" priority="754" operator="equal">
      <formula>"3B"</formula>
    </cfRule>
    <cfRule type="cellIs" dxfId="1529" priority="759" operator="equal">
      <formula>"T"</formula>
    </cfRule>
    <cfRule type="cellIs" dxfId="1528" priority="760" operator="equal">
      <formula>"B"</formula>
    </cfRule>
    <cfRule type="cellIs" dxfId="1527" priority="761" operator="equal">
      <formula>"NL"</formula>
    </cfRule>
    <cfRule type="expression" dxfId="1526" priority="762">
      <formula>L$2="zo"</formula>
    </cfRule>
  </conditionalFormatting>
  <conditionalFormatting sqref="N57">
    <cfRule type="expression" dxfId="1524" priority="2444">
      <formula>N$47="zo"</formula>
    </cfRule>
  </conditionalFormatting>
  <conditionalFormatting sqref="N65">
    <cfRule type="cellIs" dxfId="1523" priority="1283" operator="equal">
      <formula>"3B"</formula>
    </cfRule>
    <cfRule type="cellIs" dxfId="1522" priority="1281" operator="between">
      <formula>1</formula>
      <formula>4</formula>
    </cfRule>
    <cfRule type="cellIs" dxfId="1520" priority="1282" operator="equal">
      <formula>"1B"</formula>
    </cfRule>
    <cfRule type="expression" dxfId="1519" priority="1286">
      <formula>N$2="zo"</formula>
    </cfRule>
    <cfRule type="cellIs" dxfId="1518" priority="1285" operator="equal">
      <formula>"NL"</formula>
    </cfRule>
    <cfRule type="cellIs" dxfId="1517" priority="1284" operator="equal">
      <formula>"B"</formula>
    </cfRule>
  </conditionalFormatting>
  <conditionalFormatting sqref="N81">
    <cfRule type="cellIs" dxfId="1516" priority="701" operator="between">
      <formula>1</formula>
      <formula>4</formula>
    </cfRule>
    <cfRule type="cellIs" dxfId="1515" priority="702" operator="equal">
      <formula>"1B"</formula>
    </cfRule>
    <cfRule type="cellIs" dxfId="1514" priority="703" operator="equal">
      <formula>"3B"</formula>
    </cfRule>
    <cfRule type="cellIs" dxfId="1513" priority="704" operator="equal">
      <formula>"T"</formula>
    </cfRule>
    <cfRule type="cellIs" dxfId="1512" priority="705" operator="equal">
      <formula>"B"</formula>
    </cfRule>
    <cfRule type="cellIs" dxfId="1511" priority="706" operator="equal">
      <formula>"NL"</formula>
    </cfRule>
    <cfRule type="expression" dxfId="1510" priority="707">
      <formula>N$2="zo"</formula>
    </cfRule>
  </conditionalFormatting>
  <conditionalFormatting sqref="O56:AA56">
    <cfRule type="cellIs" dxfId="1508" priority="914" operator="equal">
      <formula>"1B"</formula>
    </cfRule>
    <cfRule type="cellIs" dxfId="1507" priority="913" operator="between">
      <formula>1</formula>
      <formula>4</formula>
    </cfRule>
    <cfRule type="cellIs" dxfId="1506" priority="916" operator="equal">
      <formula>"B"</formula>
    </cfRule>
    <cfRule type="cellIs" dxfId="1505" priority="917" operator="equal">
      <formula>"NL"</formula>
    </cfRule>
    <cfRule type="cellIs" dxfId="1504" priority="915" operator="equal">
      <formula>"3B"</formula>
    </cfRule>
  </conditionalFormatting>
  <conditionalFormatting sqref="P72:Q72">
    <cfRule type="expression" dxfId="1503" priority="2694">
      <formula>P$47="zo"</formula>
    </cfRule>
  </conditionalFormatting>
  <conditionalFormatting sqref="Q72:AQ72">
    <cfRule type="expression" dxfId="1502" priority="2425">
      <formula>Q$47="zo"</formula>
    </cfRule>
  </conditionalFormatting>
  <conditionalFormatting sqref="R13">
    <cfRule type="cellIs" dxfId="1500" priority="2337" operator="equal">
      <formula>"1B"</formula>
    </cfRule>
    <cfRule type="cellIs" dxfId="1499" priority="2338" operator="equal">
      <formula>"3B"</formula>
    </cfRule>
    <cfRule type="cellIs" dxfId="1498" priority="2336" operator="between">
      <formula>1</formula>
      <formula>4</formula>
    </cfRule>
  </conditionalFormatting>
  <conditionalFormatting sqref="R22">
    <cfRule type="cellIs" dxfId="1497" priority="2307" operator="equal">
      <formula>"1B"</formula>
    </cfRule>
    <cfRule type="cellIs" dxfId="1496" priority="2308" operator="equal">
      <formula>"3B"</formula>
    </cfRule>
    <cfRule type="cellIs" dxfId="1495" priority="2311" operator="equal">
      <formula>"1B"</formula>
    </cfRule>
    <cfRule type="cellIs" dxfId="1493" priority="2310" operator="between">
      <formula>1</formula>
      <formula>4</formula>
    </cfRule>
    <cfRule type="cellIs" dxfId="1492" priority="2312" operator="equal">
      <formula>"3B"</formula>
    </cfRule>
    <cfRule type="cellIs" dxfId="1490" priority="2306" operator="between">
      <formula>1</formula>
      <formula>4</formula>
    </cfRule>
  </conditionalFormatting>
  <conditionalFormatting sqref="R57:R58 BT57 CA57 CH57 AX61 BL81 AR57 AY57 BM57 DC57 DJ57 DQ57 BS51 I57 P57 AD57 AK57 BF57 CO57 CV57 DX57 EL57 ES57 BS58 H82">
    <cfRule type="expression" dxfId="1489" priority="2667">
      <formula>G$47="zo"</formula>
    </cfRule>
  </conditionalFormatting>
  <conditionalFormatting sqref="R58">
    <cfRule type="cellIs" dxfId="1488" priority="2665" operator="equal">
      <formula>"B"</formula>
    </cfRule>
    <cfRule type="cellIs" dxfId="1487" priority="2664" operator="equal">
      <formula>"3B"</formula>
    </cfRule>
    <cfRule type="cellIs" dxfId="1486" priority="2663" operator="equal">
      <formula>"1B"</formula>
    </cfRule>
    <cfRule type="cellIs" dxfId="1485" priority="2662" operator="between">
      <formula>1</formula>
      <formula>4</formula>
    </cfRule>
    <cfRule type="cellIs" dxfId="1484" priority="2666" operator="equal">
      <formula>"NL"</formula>
    </cfRule>
  </conditionalFormatting>
  <conditionalFormatting sqref="R72">
    <cfRule type="expression" dxfId="1483" priority="2661">
      <formula>Q$47="zo"</formula>
    </cfRule>
    <cfRule type="cellIs" dxfId="1482" priority="2660" operator="equal">
      <formula>"NL"</formula>
    </cfRule>
    <cfRule type="cellIs" dxfId="1481" priority="2657" operator="equal">
      <formula>"1B"</formula>
    </cfRule>
    <cfRule type="cellIs" dxfId="1480" priority="2659" operator="equal">
      <formula>"B"</formula>
    </cfRule>
    <cfRule type="cellIs" dxfId="1479" priority="2658" operator="equal">
      <formula>"3B"</formula>
    </cfRule>
    <cfRule type="cellIs" dxfId="1478" priority="2656" operator="between">
      <formula>1</formula>
      <formula>4</formula>
    </cfRule>
  </conditionalFormatting>
  <conditionalFormatting sqref="R63:S63">
    <cfRule type="cellIs" dxfId="1477" priority="2785" operator="between">
      <formula>1</formula>
      <formula>4</formula>
    </cfRule>
    <cfRule type="cellIs" dxfId="1476" priority="2787" operator="equal">
      <formula>"3B"</formula>
    </cfRule>
    <cfRule type="cellIs" dxfId="1475" priority="2788" operator="equal">
      <formula>"B"</formula>
    </cfRule>
    <cfRule type="cellIs" dxfId="1474" priority="2789" operator="equal">
      <formula>"NL"</formula>
    </cfRule>
    <cfRule type="cellIs" dxfId="1473" priority="2786" operator="equal">
      <formula>"1B"</formula>
    </cfRule>
  </conditionalFormatting>
  <conditionalFormatting sqref="S10">
    <cfRule type="cellIs" dxfId="1472" priority="2047" operator="between">
      <formula>1</formula>
      <formula>4</formula>
    </cfRule>
    <cfRule type="cellIs" dxfId="1471" priority="2049" operator="equal">
      <formula>"3B"</formula>
    </cfRule>
    <cfRule type="cellIs" dxfId="1470" priority="2048" operator="equal">
      <formula>"1B"</formula>
    </cfRule>
  </conditionalFormatting>
  <conditionalFormatting sqref="S12">
    <cfRule type="cellIs" dxfId="1468" priority="2295" operator="equal">
      <formula>"1B"</formula>
    </cfRule>
    <cfRule type="cellIs" dxfId="1467" priority="2294" operator="between">
      <formula>1</formula>
      <formula>4</formula>
    </cfRule>
    <cfRule type="cellIs" dxfId="1466" priority="2296" operator="equal">
      <formula>"3B"</formula>
    </cfRule>
  </conditionalFormatting>
  <conditionalFormatting sqref="S24:S25">
    <cfRule type="cellIs" dxfId="1464" priority="2044" operator="between">
      <formula>1</formula>
      <formula>4</formula>
    </cfRule>
    <cfRule type="cellIs" dxfId="1463" priority="2045" operator="equal">
      <formula>"1B"</formula>
    </cfRule>
    <cfRule type="cellIs" dxfId="1462" priority="2046" operator="equal">
      <formula>"3B"</formula>
    </cfRule>
  </conditionalFormatting>
  <conditionalFormatting sqref="S33:S34">
    <cfRule type="cellIs" dxfId="1461" priority="2071" operator="between">
      <formula>1</formula>
      <formula>4</formula>
    </cfRule>
    <cfRule type="cellIs" dxfId="1460" priority="2073" operator="equal">
      <formula>"3B"</formula>
    </cfRule>
    <cfRule type="cellIs" dxfId="1459" priority="2072" operator="equal">
      <formula>"1B"</formula>
    </cfRule>
  </conditionalFormatting>
  <conditionalFormatting sqref="T65">
    <cfRule type="cellIs" dxfId="1456" priority="1275" operator="equal">
      <formula>"1B"</formula>
    </cfRule>
    <cfRule type="cellIs" dxfId="1454" priority="1278" operator="equal">
      <formula>"NL"</formula>
    </cfRule>
    <cfRule type="expression" dxfId="1453" priority="1279">
      <formula>T$2="zo"</formula>
    </cfRule>
    <cfRule type="cellIs" dxfId="1452" priority="1277" operator="equal">
      <formula>"B"</formula>
    </cfRule>
    <cfRule type="cellIs" dxfId="1451" priority="1276" operator="equal">
      <formula>"3B"</formula>
    </cfRule>
    <cfRule type="cellIs" dxfId="1450" priority="1274" operator="between">
      <formula>1</formula>
      <formula>4</formula>
    </cfRule>
  </conditionalFormatting>
  <conditionalFormatting sqref="T80">
    <cfRule type="cellIs" dxfId="1449" priority="746" operator="equal">
      <formula>"3B"</formula>
    </cfRule>
    <cfRule type="expression" dxfId="1448" priority="751">
      <formula>T$2="zo"</formula>
    </cfRule>
    <cfRule type="cellIs" dxfId="1447" priority="750" operator="equal">
      <formula>"NL"</formula>
    </cfRule>
    <cfRule type="cellIs" dxfId="1446" priority="749" operator="equal">
      <formula>"B"</formula>
    </cfRule>
    <cfRule type="cellIs" dxfId="1445" priority="748" operator="equal">
      <formula>"T"</formula>
    </cfRule>
    <cfRule type="cellIs" dxfId="1443" priority="744" operator="between">
      <formula>1</formula>
      <formula>4</formula>
    </cfRule>
    <cfRule type="cellIs" dxfId="1442" priority="745" operator="equal">
      <formula>"1B"</formula>
    </cfRule>
  </conditionalFormatting>
  <conditionalFormatting sqref="U4">
    <cfRule type="cellIs" dxfId="1441" priority="2039" operator="equal">
      <formula>"3B"</formula>
    </cfRule>
    <cfRule type="cellIs" dxfId="1440" priority="2038" operator="equal">
      <formula>"1B"</formula>
    </cfRule>
    <cfRule type="cellIs" dxfId="1439" priority="2037" operator="between">
      <formula>1</formula>
      <formula>4</formula>
    </cfRule>
  </conditionalFormatting>
  <conditionalFormatting sqref="U13">
    <cfRule type="cellIs" dxfId="1438" priority="2036" operator="equal">
      <formula>"3B"</formula>
    </cfRule>
    <cfRule type="cellIs" dxfId="1437" priority="2034" operator="between">
      <formula>1</formula>
      <formula>4</formula>
    </cfRule>
    <cfRule type="cellIs" dxfId="1436" priority="2035" operator="equal">
      <formula>"1B"</formula>
    </cfRule>
  </conditionalFormatting>
  <conditionalFormatting sqref="U57">
    <cfRule type="expression" dxfId="1435" priority="2443">
      <formula>U$47="zo"</formula>
    </cfRule>
  </conditionalFormatting>
  <conditionalFormatting sqref="U57:AB57">
    <cfRule type="cellIs" dxfId="1434" priority="2393" operator="equal">
      <formula>"NL"</formula>
    </cfRule>
    <cfRule type="cellIs" dxfId="1433" priority="2391" operator="equal">
      <formula>"3B"</formula>
    </cfRule>
    <cfRule type="cellIs" dxfId="1432" priority="2390" operator="equal">
      <formula>"1B"</formula>
    </cfRule>
    <cfRule type="cellIs" dxfId="1431" priority="2392" operator="equal">
      <formula>"B"</formula>
    </cfRule>
    <cfRule type="cellIs" dxfId="1430" priority="2389" operator="between">
      <formula>1</formula>
      <formula>4</formula>
    </cfRule>
  </conditionalFormatting>
  <conditionalFormatting sqref="U10:AM10">
    <cfRule type="cellIs" dxfId="1429" priority="2228" operator="equal">
      <formula>"3B"</formula>
    </cfRule>
    <cfRule type="cellIs" dxfId="1428" priority="2226" operator="between">
      <formula>1</formula>
      <formula>4</formula>
    </cfRule>
    <cfRule type="cellIs" dxfId="1427" priority="2227" operator="equal">
      <formula>"1B"</formula>
    </cfRule>
  </conditionalFormatting>
  <conditionalFormatting sqref="U12:AP13 U11:AW11 AR12:AW13">
    <cfRule type="cellIs" dxfId="1425" priority="2333" operator="between">
      <formula>1</formula>
      <formula>4</formula>
    </cfRule>
    <cfRule type="cellIs" dxfId="1424" priority="2335" operator="equal">
      <formula>"3B"</formula>
    </cfRule>
    <cfRule type="cellIs" dxfId="1423" priority="2334" operator="equal">
      <formula>"1B"</formula>
    </cfRule>
  </conditionalFormatting>
  <conditionalFormatting sqref="V10">
    <cfRule type="cellIs" dxfId="1421" priority="2024" operator="equal">
      <formula>"3B"</formula>
    </cfRule>
    <cfRule type="cellIs" dxfId="1420" priority="2023" operator="equal">
      <formula>"1B"</formula>
    </cfRule>
    <cfRule type="cellIs" dxfId="1419" priority="2022" operator="between">
      <formula>1</formula>
      <formula>4</formula>
    </cfRule>
  </conditionalFormatting>
  <conditionalFormatting sqref="V22">
    <cfRule type="cellIs" dxfId="1417" priority="2331" operator="equal">
      <formula>"1B"</formula>
    </cfRule>
    <cfRule type="cellIs" dxfId="1416" priority="2330" operator="between">
      <formula>1</formula>
      <formula>4</formula>
    </cfRule>
    <cfRule type="cellIs" dxfId="1415" priority="2332" operator="equal">
      <formula>"3B"</formula>
    </cfRule>
  </conditionalFormatting>
  <conditionalFormatting sqref="V24">
    <cfRule type="cellIs" dxfId="1414" priority="2028" operator="between">
      <formula>1</formula>
      <formula>4</formula>
    </cfRule>
    <cfRule type="cellIs" dxfId="1413" priority="2030" operator="equal">
      <formula>"3B"</formula>
    </cfRule>
    <cfRule type="cellIs" dxfId="1412" priority="2029" operator="equal">
      <formula>"1B"</formula>
    </cfRule>
  </conditionalFormatting>
  <conditionalFormatting sqref="V32:V33">
    <cfRule type="cellIs" dxfId="1411" priority="2242" operator="equal">
      <formula>"1B"</formula>
    </cfRule>
    <cfRule type="cellIs" dxfId="1410" priority="2241" operator="between">
      <formula>1</formula>
      <formula>4</formula>
    </cfRule>
    <cfRule type="cellIs" dxfId="1409" priority="2243" operator="equal">
      <formula>"3B"</formula>
    </cfRule>
  </conditionalFormatting>
  <conditionalFormatting sqref="V57:W57">
    <cfRule type="expression" dxfId="1408" priority="3215">
      <formula>U$47="zo"</formula>
    </cfRule>
  </conditionalFormatting>
  <conditionalFormatting sqref="X55:BC55">
    <cfRule type="expression" dxfId="1406" priority="2417">
      <formula>X$47="zo"</formula>
    </cfRule>
  </conditionalFormatting>
  <conditionalFormatting sqref="X86:EX86 B84:EX85 B36:EX44 B83:AV83 AX83:EX83 X87:CY87 DA87:EX87 B88:G88 I88:EX88 B89:EX91">
    <cfRule type="cellIs" dxfId="1405" priority="2827" operator="between">
      <formula>"AA"</formula>
      <formula>"ZZ"</formula>
    </cfRule>
  </conditionalFormatting>
  <conditionalFormatting sqref="Y24">
    <cfRule type="cellIs" dxfId="1404" priority="2069" operator="equal">
      <formula>"1B"</formula>
    </cfRule>
    <cfRule type="cellIs" dxfId="1403" priority="2068" operator="between">
      <formula>1</formula>
      <formula>4</formula>
    </cfRule>
    <cfRule type="cellIs" dxfId="1401" priority="2293" operator="equal">
      <formula>"3B"</formula>
    </cfRule>
    <cfRule type="cellIs" dxfId="1400" priority="2292" operator="equal">
      <formula>"1B"</formula>
    </cfRule>
    <cfRule type="cellIs" dxfId="1399" priority="2291" operator="between">
      <formula>1</formula>
      <formula>4</formula>
    </cfRule>
    <cfRule type="cellIs" dxfId="1397" priority="2070" operator="equal">
      <formula>"3B"</formula>
    </cfRule>
  </conditionalFormatting>
  <conditionalFormatting sqref="Z5">
    <cfRule type="cellIs" dxfId="1396" priority="2211" operator="equal">
      <formula>"1B"</formula>
    </cfRule>
    <cfRule type="cellIs" dxfId="1395" priority="2214" operator="between">
      <formula>1</formula>
      <formula>4</formula>
    </cfRule>
    <cfRule type="cellIs" dxfId="1394" priority="2210" operator="between">
      <formula>1</formula>
      <formula>4</formula>
    </cfRule>
    <cfRule type="cellIs" dxfId="1392" priority="2212" operator="equal">
      <formula>"3B"</formula>
    </cfRule>
    <cfRule type="cellIs" dxfId="1391" priority="2216" operator="equal">
      <formula>"3B"</formula>
    </cfRule>
    <cfRule type="cellIs" dxfId="1390" priority="2215" operator="equal">
      <formula>"1B"</formula>
    </cfRule>
  </conditionalFormatting>
  <conditionalFormatting sqref="Z7:Z8">
    <cfRule type="cellIs" dxfId="1388" priority="2010" operator="equal">
      <formula>"3B"</formula>
    </cfRule>
    <cfRule type="cellIs" dxfId="1387" priority="2009" operator="equal">
      <formula>"1B"</formula>
    </cfRule>
    <cfRule type="cellIs" dxfId="1386" priority="2008" operator="between">
      <formula>1</formula>
      <formula>4</formula>
    </cfRule>
  </conditionalFormatting>
  <conditionalFormatting sqref="Z10">
    <cfRule type="cellIs" dxfId="1385" priority="2223" operator="equal">
      <formula>"1B"</formula>
    </cfRule>
    <cfRule type="cellIs" dxfId="1384" priority="2224" operator="equal">
      <formula>"3B"</formula>
    </cfRule>
    <cfRule type="cellIs" dxfId="1382" priority="2222" operator="between">
      <formula>1</formula>
      <formula>4</formula>
    </cfRule>
  </conditionalFormatting>
  <conditionalFormatting sqref="Z14">
    <cfRule type="cellIs" dxfId="1381" priority="2220" operator="equal">
      <formula>"3B"</formula>
    </cfRule>
    <cfRule type="cellIs" dxfId="1380" priority="2219" operator="equal">
      <formula>"1B"</formula>
    </cfRule>
    <cfRule type="cellIs" dxfId="1378" priority="2218" operator="between">
      <formula>1</formula>
      <formula>4</formula>
    </cfRule>
  </conditionalFormatting>
  <conditionalFormatting sqref="Z23">
    <cfRule type="cellIs" dxfId="1376" priority="2205" operator="equal">
      <formula>"3B"</formula>
    </cfRule>
    <cfRule type="cellIs" dxfId="1375" priority="2203" operator="between">
      <formula>1</formula>
      <formula>4</formula>
    </cfRule>
    <cfRule type="cellIs" dxfId="1374" priority="2204" operator="equal">
      <formula>"1B"</formula>
    </cfRule>
  </conditionalFormatting>
  <conditionalFormatting sqref="Z34">
    <cfRule type="cellIs" dxfId="1373" priority="2091" operator="between">
      <formula>1</formula>
      <formula>4</formula>
    </cfRule>
    <cfRule type="cellIs" dxfId="1371" priority="2093" operator="equal">
      <formula>"3B"</formula>
    </cfRule>
    <cfRule type="cellIs" dxfId="1370" priority="2092" operator="equal">
      <formula>"1B"</formula>
    </cfRule>
  </conditionalFormatting>
  <conditionalFormatting sqref="AA18">
    <cfRule type="cellIs" dxfId="1368" priority="2195" operator="between">
      <formula>1</formula>
      <formula>4</formula>
    </cfRule>
    <cfRule type="cellIs" dxfId="1367" priority="2196" operator="equal">
      <formula>"1B"</formula>
    </cfRule>
    <cfRule type="cellIs" dxfId="1366" priority="2197" operator="equal">
      <formula>"3B"</formula>
    </cfRule>
    <cfRule type="cellIs" dxfId="1365" priority="2199" operator="between">
      <formula>1</formula>
      <formula>4</formula>
    </cfRule>
    <cfRule type="cellIs" dxfId="1364" priority="2200" operator="equal">
      <formula>"1B"</formula>
    </cfRule>
    <cfRule type="cellIs" dxfId="1363" priority="2201" operator="equal">
      <formula>"3B"</formula>
    </cfRule>
  </conditionalFormatting>
  <conditionalFormatting sqref="AA21:AC21">
    <cfRule type="cellIs" dxfId="1361" priority="2193" operator="equal">
      <formula>"3B"</formula>
    </cfRule>
    <cfRule type="cellIs" dxfId="1359" priority="2184" operator="equal">
      <formula>"1B"</formula>
    </cfRule>
    <cfRule type="cellIs" dxfId="1358" priority="2185" operator="equal">
      <formula>"3B"</formula>
    </cfRule>
    <cfRule type="cellIs" dxfId="1357" priority="2192" operator="equal">
      <formula>"1B"</formula>
    </cfRule>
    <cfRule type="cellIs" dxfId="1355" priority="2183" operator="between">
      <formula>1</formula>
      <formula>4</formula>
    </cfRule>
    <cfRule type="cellIs" dxfId="1354" priority="2191" operator="between">
      <formula>1</formula>
      <formula>4</formula>
    </cfRule>
  </conditionalFormatting>
  <conditionalFormatting sqref="AB12">
    <cfRule type="cellIs" dxfId="1352" priority="2284" operator="equal">
      <formula>"3B"</formula>
    </cfRule>
    <cfRule type="cellIs" dxfId="1351" priority="2282" operator="between">
      <formula>1</formula>
      <formula>4</formula>
    </cfRule>
    <cfRule type="cellIs" dxfId="1350" priority="2283" operator="equal">
      <formula>"1B"</formula>
    </cfRule>
  </conditionalFormatting>
  <conditionalFormatting sqref="AB22">
    <cfRule type="cellIs" dxfId="1349" priority="2061" operator="equal">
      <formula>"1B"</formula>
    </cfRule>
    <cfRule type="cellIs" dxfId="1347" priority="2062" operator="equal">
      <formula>"3B"</formula>
    </cfRule>
    <cfRule type="cellIs" dxfId="1346" priority="2060" operator="between">
      <formula>1</formula>
      <formula>4</formula>
    </cfRule>
    <cfRule type="cellIs" dxfId="1345" priority="2056" operator="between">
      <formula>1</formula>
      <formula>4</formula>
    </cfRule>
    <cfRule type="cellIs" dxfId="1344" priority="2057" operator="equal">
      <formula>"1B"</formula>
    </cfRule>
    <cfRule type="cellIs" dxfId="1343" priority="2058" operator="equal">
      <formula>"3B"</formula>
    </cfRule>
  </conditionalFormatting>
  <conditionalFormatting sqref="AB57">
    <cfRule type="expression" dxfId="1341" priority="2388">
      <formula>AB$47="zo"</formula>
    </cfRule>
  </conditionalFormatting>
  <conditionalFormatting sqref="AB65">
    <cfRule type="cellIs" dxfId="1340" priority="1267" operator="between">
      <formula>1</formula>
      <formula>4</formula>
    </cfRule>
    <cfRule type="cellIs" dxfId="1339" priority="1268" operator="equal">
      <formula>"1B"</formula>
    </cfRule>
    <cfRule type="cellIs" dxfId="1338" priority="1269" operator="equal">
      <formula>"3B"</formula>
    </cfRule>
    <cfRule type="cellIs" dxfId="1337" priority="1271" operator="equal">
      <formula>"NL"</formula>
    </cfRule>
    <cfRule type="expression" dxfId="1336" priority="1272">
      <formula>AB$2="zo"</formula>
    </cfRule>
    <cfRule type="cellIs" dxfId="1334" priority="1270" operator="equal">
      <formula>"B"</formula>
    </cfRule>
  </conditionalFormatting>
  <conditionalFormatting sqref="AB80">
    <cfRule type="cellIs" dxfId="1333" priority="736" operator="between">
      <formula>1</formula>
      <formula>4</formula>
    </cfRule>
    <cfRule type="cellIs" dxfId="1332" priority="742" operator="equal">
      <formula>"NL"</formula>
    </cfRule>
    <cfRule type="cellIs" dxfId="1331" priority="741" operator="equal">
      <formula>"B"</formula>
    </cfRule>
    <cfRule type="cellIs" dxfId="1330" priority="740" operator="equal">
      <formula>"T"</formula>
    </cfRule>
    <cfRule type="cellIs" dxfId="1328" priority="738" operator="equal">
      <formula>"3B"</formula>
    </cfRule>
    <cfRule type="cellIs" dxfId="1327" priority="737" operator="equal">
      <formula>"1B"</formula>
    </cfRule>
    <cfRule type="expression" dxfId="1326" priority="743">
      <formula>AB$2="zo"</formula>
    </cfRule>
  </conditionalFormatting>
  <conditionalFormatting sqref="AB9:AC9">
    <cfRule type="cellIs" dxfId="1325" priority="2272" operator="equal">
      <formula>"3B"</formula>
    </cfRule>
    <cfRule type="cellIs" dxfId="1324" priority="2271" operator="equal">
      <formula>"1B"</formula>
    </cfRule>
    <cfRule type="cellIs" dxfId="1323" priority="2270" operator="between">
      <formula>1</formula>
      <formula>4</formula>
    </cfRule>
  </conditionalFormatting>
  <conditionalFormatting sqref="AC10">
    <cfRule type="cellIs" dxfId="1321" priority="1922" operator="between">
      <formula>1</formula>
      <formula>4</formula>
    </cfRule>
    <cfRule type="cellIs" dxfId="1320" priority="1923" operator="equal">
      <formula>"1B"</formula>
    </cfRule>
    <cfRule type="cellIs" dxfId="1319" priority="1924" operator="equal">
      <formula>"3B"</formula>
    </cfRule>
  </conditionalFormatting>
  <conditionalFormatting sqref="AC13">
    <cfRule type="cellIs" dxfId="1317" priority="2275" operator="equal">
      <formula>"1B"</formula>
    </cfRule>
    <cfRule type="cellIs" dxfId="1316" priority="2274" operator="between">
      <formula>1</formula>
      <formula>4</formula>
    </cfRule>
    <cfRule type="cellIs" dxfId="1314" priority="2276" operator="equal">
      <formula>"3B"</formula>
    </cfRule>
  </conditionalFormatting>
  <conditionalFormatting sqref="AC18">
    <cfRule type="cellIs" dxfId="1313" priority="2001" operator="between">
      <formula>1</formula>
      <formula>4</formula>
    </cfRule>
    <cfRule type="cellIs" dxfId="1312" priority="2003" operator="equal">
      <formula>"3B"</formula>
    </cfRule>
    <cfRule type="cellIs" dxfId="1311" priority="2002" operator="equal">
      <formula>"1B"</formula>
    </cfRule>
  </conditionalFormatting>
  <conditionalFormatting sqref="AC21">
    <cfRule type="cellIs" dxfId="1309" priority="2181" operator="equal">
      <formula>"3B"</formula>
    </cfRule>
    <cfRule type="cellIs" dxfId="1307" priority="2180" operator="equal">
      <formula>"1B"</formula>
    </cfRule>
    <cfRule type="cellIs" dxfId="1305" priority="1996" operator="equal">
      <formula>"3B"</formula>
    </cfRule>
    <cfRule type="cellIs" dxfId="1304" priority="2179" operator="between">
      <formula>1</formula>
      <formula>4</formula>
    </cfRule>
    <cfRule type="cellIs" dxfId="1303" priority="1994" operator="between">
      <formula>1</formula>
      <formula>4</formula>
    </cfRule>
    <cfRule type="cellIs" dxfId="1302" priority="1995" operator="equal">
      <formula>"1B"</formula>
    </cfRule>
  </conditionalFormatting>
  <conditionalFormatting sqref="AC57:AK57">
    <cfRule type="cellIs" dxfId="1301" priority="2675" operator="between">
      <formula>1</formula>
      <formula>4</formula>
    </cfRule>
    <cfRule type="cellIs" dxfId="1300" priority="2678" operator="equal">
      <formula>"B"</formula>
    </cfRule>
    <cfRule type="cellIs" dxfId="1299" priority="2679" operator="equal">
      <formula>"NL"</formula>
    </cfRule>
    <cfRule type="cellIs" dxfId="1298" priority="2677" operator="equal">
      <formula>"3B"</formula>
    </cfRule>
    <cfRule type="cellIs" dxfId="1297" priority="2676" operator="equal">
      <formula>"1B"</formula>
    </cfRule>
  </conditionalFormatting>
  <conditionalFormatting sqref="AD71">
    <cfRule type="cellIs" dxfId="1294" priority="2365" operator="equal">
      <formula>"B"</formula>
    </cfRule>
    <cfRule type="cellIs" dxfId="1293" priority="2364" operator="equal">
      <formula>"3B"</formula>
    </cfRule>
    <cfRule type="cellIs" dxfId="1292" priority="2362" operator="between">
      <formula>1</formula>
      <formula>4</formula>
    </cfRule>
    <cfRule type="cellIs" dxfId="1291" priority="2363" operator="equal">
      <formula>"1B"</formula>
    </cfRule>
    <cfRule type="cellIs" dxfId="1289" priority="2366" operator="equal">
      <formula>"NL"</formula>
    </cfRule>
  </conditionalFormatting>
  <conditionalFormatting sqref="AD27:EV27">
    <cfRule type="cellIs" dxfId="1288" priority="2466" operator="between">
      <formula>1</formula>
      <formula>4</formula>
    </cfRule>
    <cfRule type="cellIs" dxfId="1287" priority="2467" operator="equal">
      <formula>"1B"</formula>
    </cfRule>
    <cfRule type="cellIs" dxfId="1286" priority="2468" operator="equal">
      <formula>"3B"</formula>
    </cfRule>
  </conditionalFormatting>
  <conditionalFormatting sqref="AF13">
    <cfRule type="cellIs" dxfId="1285" priority="1992" operator="equal">
      <formula>"NL"</formula>
    </cfRule>
    <cfRule type="cellIs" dxfId="1284" priority="1987" operator="between">
      <formula>1</formula>
      <formula>4</formula>
    </cfRule>
    <cfRule type="cellIs" dxfId="1283" priority="1988" operator="equal">
      <formula>"1B"</formula>
    </cfRule>
    <cfRule type="cellIs" dxfId="1282" priority="1989" operator="equal">
      <formula>"3B"</formula>
    </cfRule>
    <cfRule type="cellIs" dxfId="1281" priority="1990" operator="equal">
      <formula>"T"</formula>
    </cfRule>
    <cfRule type="cellIs" dxfId="1279" priority="1991" operator="equal">
      <formula>"B"</formula>
    </cfRule>
  </conditionalFormatting>
  <conditionalFormatting sqref="AF17">
    <cfRule type="cellIs" dxfId="1278" priority="2267" operator="between">
      <formula>1</formula>
      <formula>4</formula>
    </cfRule>
    <cfRule type="cellIs" dxfId="1277" priority="2268" operator="equal">
      <formula>"1B"</formula>
    </cfRule>
    <cfRule type="cellIs" dxfId="1276" priority="2269" operator="equal">
      <formula>"3B"</formula>
    </cfRule>
  </conditionalFormatting>
  <conditionalFormatting sqref="AF17:AF18">
    <cfRule type="cellIs" dxfId="1275" priority="2177" operator="equal">
      <formula>"3B"</formula>
    </cfRule>
    <cfRule type="cellIs" dxfId="1274" priority="2176" operator="equal">
      <formula>"1B"</formula>
    </cfRule>
    <cfRule type="cellIs" dxfId="1272" priority="2175" operator="between">
      <formula>1</formula>
      <formula>4</formula>
    </cfRule>
  </conditionalFormatting>
  <conditionalFormatting sqref="AF18:AF19">
    <cfRule type="cellIs" dxfId="1271" priority="1981" operator="equal">
      <formula>"1B"</formula>
    </cfRule>
    <cfRule type="cellIs" dxfId="1270" priority="1980" operator="between">
      <formula>1</formula>
      <formula>4</formula>
    </cfRule>
    <cfRule type="cellIs" dxfId="1268" priority="1982" operator="equal">
      <formula>"3B"</formula>
    </cfRule>
  </conditionalFormatting>
  <conditionalFormatting sqref="AH24">
    <cfRule type="cellIs" dxfId="1267" priority="2261" operator="equal">
      <formula>"1B"</formula>
    </cfRule>
    <cfRule type="cellIs" dxfId="1266" priority="2262" operator="equal">
      <formula>"3B"</formula>
    </cfRule>
    <cfRule type="cellIs" dxfId="1265" priority="2260" operator="between">
      <formula>1</formula>
      <formula>4</formula>
    </cfRule>
    <cfRule type="cellIs" dxfId="1264" priority="2256" operator="between">
      <formula>1</formula>
      <formula>4</formula>
    </cfRule>
    <cfRule type="cellIs" dxfId="1263" priority="2257" operator="equal">
      <formula>"1B"</formula>
    </cfRule>
    <cfRule type="cellIs" dxfId="1262" priority="2258" operator="equal">
      <formula>"3B"</formula>
    </cfRule>
  </conditionalFormatting>
  <conditionalFormatting sqref="AI5">
    <cfRule type="cellIs" dxfId="1260" priority="2169" operator="equal">
      <formula>"3B"</formula>
    </cfRule>
    <cfRule type="cellIs" dxfId="1259" priority="2163" operator="between">
      <formula>1</formula>
      <formula>4</formula>
    </cfRule>
    <cfRule type="cellIs" dxfId="1258" priority="2164" operator="equal">
      <formula>"1B"</formula>
    </cfRule>
    <cfRule type="cellIs" dxfId="1257" priority="2168" operator="equal">
      <formula>"1B"</formula>
    </cfRule>
    <cfRule type="cellIs" dxfId="1256" priority="2167" operator="between">
      <formula>1</formula>
      <formula>4</formula>
    </cfRule>
    <cfRule type="cellIs" dxfId="1255" priority="2165" operator="equal">
      <formula>"3B"</formula>
    </cfRule>
  </conditionalFormatting>
  <conditionalFormatting sqref="AI22:AI23">
    <cfRule type="cellIs" dxfId="1252" priority="1973" operator="between">
      <formula>1</formula>
      <formula>4</formula>
    </cfRule>
    <cfRule type="cellIs" dxfId="1251" priority="1974" operator="equal">
      <formula>"1B"</formula>
    </cfRule>
    <cfRule type="cellIs" dxfId="1249" priority="1975" operator="equal">
      <formula>"3B"</formula>
    </cfRule>
  </conditionalFormatting>
  <conditionalFormatting sqref="AI23">
    <cfRule type="cellIs" dxfId="1248" priority="2160" operator="between">
      <formula>1</formula>
      <formula>4</formula>
    </cfRule>
    <cfRule type="cellIs" dxfId="1247" priority="2162" operator="equal">
      <formula>"3B"</formula>
    </cfRule>
    <cfRule type="cellIs" dxfId="1246" priority="2161" operator="equal">
      <formula>"1B"</formula>
    </cfRule>
  </conditionalFormatting>
  <conditionalFormatting sqref="AI57">
    <cfRule type="expression" dxfId="1245" priority="2680">
      <formula>AI$47="zo"</formula>
    </cfRule>
  </conditionalFormatting>
  <conditionalFormatting sqref="AL57">
    <cfRule type="expression" dxfId="1243" priority="2825">
      <formula>AL$47="zo"</formula>
    </cfRule>
  </conditionalFormatting>
  <conditionalFormatting sqref="AL57:AL59 BE50:EN50 BF57:BJ57 DW57:EI57 EK57:EN57 B49:BC49 B50:G50 I50:M50 O50:V50 X50:AA50 AC50:BC50 B58:F59 CN61 EO50:EO72 C57:F57 EP57">
    <cfRule type="cellIs" dxfId="1242" priority="2877" operator="equal">
      <formula>"NL"</formula>
    </cfRule>
    <cfRule type="cellIs" dxfId="1241" priority="2876" operator="equal">
      <formula>"B"</formula>
    </cfRule>
    <cfRule type="cellIs" dxfId="1240" priority="2875" operator="equal">
      <formula>"3B"</formula>
    </cfRule>
    <cfRule type="cellIs" dxfId="1239" priority="2874" operator="equal">
      <formula>"1B"</formula>
    </cfRule>
    <cfRule type="cellIs" dxfId="1238" priority="2873" operator="between">
      <formula>1</formula>
      <formula>4</formula>
    </cfRule>
  </conditionalFormatting>
  <conditionalFormatting sqref="AM51">
    <cfRule type="expression" dxfId="1237" priority="3347">
      <formula>AI$47="zo"</formula>
    </cfRule>
  </conditionalFormatting>
  <conditionalFormatting sqref="AM57:BD57">
    <cfRule type="cellIs" dxfId="1236" priority="2496" operator="equal">
      <formula>"B"</formula>
    </cfRule>
    <cfRule type="cellIs" dxfId="1235" priority="2497" operator="equal">
      <formula>"NL"</formula>
    </cfRule>
    <cfRule type="cellIs" dxfId="1234" priority="2495" operator="equal">
      <formula>"3B"</formula>
    </cfRule>
    <cfRule type="cellIs" dxfId="1233" priority="2494" operator="equal">
      <formula>"1B"</formula>
    </cfRule>
    <cfRule type="cellIs" dxfId="1232" priority="2493" operator="between">
      <formula>1</formula>
      <formula>4</formula>
    </cfRule>
  </conditionalFormatting>
  <conditionalFormatting sqref="AN10">
    <cfRule type="cellIs" dxfId="1230" priority="2143" operator="equal">
      <formula>"3B"</formula>
    </cfRule>
    <cfRule type="cellIs" dxfId="1229" priority="2142" operator="equal">
      <formula>"1B"</formula>
    </cfRule>
    <cfRule type="cellIs" dxfId="1228" priority="2141" operator="between">
      <formula>1</formula>
      <formula>4</formula>
    </cfRule>
  </conditionalFormatting>
  <conditionalFormatting sqref="AN12">
    <cfRule type="cellIs" dxfId="1226" priority="1962" operator="equal">
      <formula>"3B"</formula>
    </cfRule>
    <cfRule type="cellIs" dxfId="1225" priority="1960" operator="between">
      <formula>1</formula>
      <formula>4</formula>
    </cfRule>
    <cfRule type="cellIs" dxfId="1224" priority="1961" operator="equal">
      <formula>"1B"</formula>
    </cfRule>
  </conditionalFormatting>
  <conditionalFormatting sqref="AN14">
    <cfRule type="cellIs" dxfId="1222" priority="2154" operator="equal">
      <formula>"NL"</formula>
    </cfRule>
    <cfRule type="cellIs" dxfId="1221" priority="2153" operator="equal">
      <formula>"B"</formula>
    </cfRule>
    <cfRule type="cellIs" dxfId="1220" priority="2152" operator="equal">
      <formula>"T"</formula>
    </cfRule>
    <cfRule type="cellIs" dxfId="1219" priority="2150" operator="equal">
      <formula>"3B"</formula>
    </cfRule>
    <cfRule type="cellIs" dxfId="1218" priority="2149" operator="equal">
      <formula>"1B"</formula>
    </cfRule>
    <cfRule type="cellIs" dxfId="1217" priority="2148" operator="between">
      <formula>1</formula>
      <formula>4</formula>
    </cfRule>
  </conditionalFormatting>
  <conditionalFormatting sqref="AN17">
    <cfRule type="cellIs" dxfId="1215" priority="1954" operator="between">
      <formula>1</formula>
      <formula>4</formula>
    </cfRule>
    <cfRule type="cellIs" dxfId="1214" priority="1955" operator="equal">
      <formula>"1B"</formula>
    </cfRule>
    <cfRule type="cellIs" dxfId="1213" priority="1956" operator="equal">
      <formula>"3B"</formula>
    </cfRule>
  </conditionalFormatting>
  <conditionalFormatting sqref="AN26">
    <cfRule type="expression" dxfId="1212" priority="3391">
      <formula>AQ$2="zo"</formula>
    </cfRule>
  </conditionalFormatting>
  <conditionalFormatting sqref="AN10:AW10 AY10:AZ14">
    <cfRule type="cellIs" dxfId="1211" priority="2146" operator="equal">
      <formula>"1B"</formula>
    </cfRule>
    <cfRule type="cellIs" dxfId="1210" priority="2147" operator="equal">
      <formula>"3B"</formula>
    </cfRule>
    <cfRule type="cellIs" dxfId="1209" priority="2145" operator="between">
      <formula>1</formula>
      <formula>4</formula>
    </cfRule>
  </conditionalFormatting>
  <conditionalFormatting sqref="AP5">
    <cfRule type="cellIs" dxfId="1208" priority="2120" operator="equal">
      <formula>"3B"</formula>
    </cfRule>
    <cfRule type="cellIs" dxfId="1207" priority="2122" operator="between">
      <formula>1</formula>
      <formula>4</formula>
    </cfRule>
    <cfRule type="cellIs" dxfId="1206" priority="2123" operator="equal">
      <formula>"1B"</formula>
    </cfRule>
    <cfRule type="cellIs" dxfId="1204" priority="2118" operator="between">
      <formula>1</formula>
      <formula>4</formula>
    </cfRule>
    <cfRule type="cellIs" dxfId="1203" priority="2119" operator="equal">
      <formula>"1B"</formula>
    </cfRule>
    <cfRule type="cellIs" dxfId="1202" priority="2124" operator="equal">
      <formula>"3B"</formula>
    </cfRule>
  </conditionalFormatting>
  <conditionalFormatting sqref="AP8">
    <cfRule type="cellIs" dxfId="1200" priority="1935" operator="equal">
      <formula>"1B"</formula>
    </cfRule>
    <cfRule type="cellIs" dxfId="1199" priority="1934" operator="between">
      <formula>1</formula>
      <formula>4</formula>
    </cfRule>
    <cfRule type="cellIs" dxfId="1197" priority="1936" operator="equal">
      <formula>"3B"</formula>
    </cfRule>
  </conditionalFormatting>
  <conditionalFormatting sqref="AP10">
    <cfRule type="cellIs" dxfId="1195" priority="2138" operator="between">
      <formula>1</formula>
      <formula>4</formula>
    </cfRule>
    <cfRule type="cellIs" dxfId="1194" priority="2139" operator="equal">
      <formula>"1B"</formula>
    </cfRule>
    <cfRule type="cellIs" dxfId="1193" priority="2140" operator="equal">
      <formula>"3B"</formula>
    </cfRule>
    <cfRule type="cellIs" dxfId="1192" priority="2134" operator="between">
      <formula>1</formula>
      <formula>4</formula>
    </cfRule>
    <cfRule type="cellIs" dxfId="1191" priority="2135" operator="equal">
      <formula>"1B"</formula>
    </cfRule>
    <cfRule type="cellIs" dxfId="1190" priority="2136" operator="equal">
      <formula>"3B"</formula>
    </cfRule>
  </conditionalFormatting>
  <conditionalFormatting sqref="AP14">
    <cfRule type="cellIs" dxfId="1188" priority="2126" operator="between">
      <formula>1</formula>
      <formula>4</formula>
    </cfRule>
    <cfRule type="cellIs" dxfId="1187" priority="2127" operator="equal">
      <formula>"1B"</formula>
    </cfRule>
    <cfRule type="cellIs" dxfId="1186" priority="2128" operator="equal">
      <formula>"3B"</formula>
    </cfRule>
    <cfRule type="cellIs" dxfId="1185" priority="2130" operator="equal">
      <formula>"T"</formula>
    </cfRule>
    <cfRule type="cellIs" dxfId="1184" priority="2131" operator="equal">
      <formula>"B"</formula>
    </cfRule>
    <cfRule type="cellIs" dxfId="1183" priority="2132" operator="equal">
      <formula>"NL"</formula>
    </cfRule>
  </conditionalFormatting>
  <conditionalFormatting sqref="AP23">
    <cfRule type="cellIs" dxfId="1181" priority="2111" operator="between">
      <formula>1</formula>
      <formula>4</formula>
    </cfRule>
    <cfRule type="cellIs" dxfId="1180" priority="2112" operator="equal">
      <formula>"1B"</formula>
    </cfRule>
    <cfRule type="cellIs" dxfId="1179" priority="2113" operator="equal">
      <formula>"3B"</formula>
    </cfRule>
    <cfRule type="cellIs" dxfId="1177" priority="2116" operator="equal">
      <formula>"1B"</formula>
    </cfRule>
    <cfRule type="cellIs" dxfId="1176" priority="2117" operator="equal">
      <formula>"3B"</formula>
    </cfRule>
    <cfRule type="cellIs" dxfId="1175" priority="2115" operator="between">
      <formula>1</formula>
      <formula>4</formula>
    </cfRule>
  </conditionalFormatting>
  <conditionalFormatting sqref="AP32">
    <cfRule type="cellIs" dxfId="1174" priority="2084" operator="equal">
      <formula>"x"</formula>
    </cfRule>
  </conditionalFormatting>
  <conditionalFormatting sqref="AP32:AP33">
    <cfRule type="cellIs" dxfId="1173" priority="2078" operator="between">
      <formula>1</formula>
      <formula>4</formula>
    </cfRule>
    <cfRule type="cellIs" dxfId="1172" priority="2079" operator="equal">
      <formula>"1B"</formula>
    </cfRule>
    <cfRule type="cellIs" dxfId="1171" priority="2080" operator="equal">
      <formula>"3B"</formula>
    </cfRule>
  </conditionalFormatting>
  <conditionalFormatting sqref="AP57">
    <cfRule type="expression" dxfId="1170" priority="2492">
      <formula>AP$47="zo"</formula>
    </cfRule>
  </conditionalFormatting>
  <conditionalFormatting sqref="AP69">
    <cfRule type="cellIs" dxfId="1169" priority="2647" operator="equal">
      <formula>"T"</formula>
    </cfRule>
  </conditionalFormatting>
  <conditionalFormatting sqref="AP70">
    <cfRule type="cellIs" dxfId="1167" priority="2372" operator="equal">
      <formula>"NL"</formula>
    </cfRule>
    <cfRule type="cellIs" dxfId="1166" priority="2374" operator="equal">
      <formula>"T"</formula>
    </cfRule>
    <cfRule type="cellIs" dxfId="1164" priority="2371" operator="equal">
      <formula>"B"</formula>
    </cfRule>
    <cfRule type="cellIs" dxfId="1163" priority="2370" operator="equal">
      <formula>"3B"</formula>
    </cfRule>
    <cfRule type="cellIs" dxfId="1162" priority="2369" operator="equal">
      <formula>"1B"</formula>
    </cfRule>
    <cfRule type="cellIs" dxfId="1161" priority="2368" operator="between">
      <formula>1</formula>
      <formula>4</formula>
    </cfRule>
  </conditionalFormatting>
  <conditionalFormatting sqref="AQ7">
    <cfRule type="cellIs" dxfId="1158" priority="1897" operator="equal">
      <formula>"3B"</formula>
    </cfRule>
    <cfRule type="cellIs" dxfId="1157" priority="1896" operator="equal">
      <formula>"1B"</formula>
    </cfRule>
    <cfRule type="cellIs" dxfId="1156" priority="1895" operator="between">
      <formula>1</formula>
      <formula>4</formula>
    </cfRule>
  </conditionalFormatting>
  <conditionalFormatting sqref="AQ17">
    <cfRule type="cellIs" dxfId="1155" priority="1888" operator="equal">
      <formula>"3B"</formula>
    </cfRule>
    <cfRule type="cellIs" dxfId="1154" priority="1887" operator="equal">
      <formula>"1B"</formula>
    </cfRule>
    <cfRule type="cellIs" dxfId="1153" priority="1886" operator="between">
      <formula>1</formula>
      <formula>4</formula>
    </cfRule>
  </conditionalFormatting>
  <conditionalFormatting sqref="AQ24">
    <cfRule type="cellIs" dxfId="1152" priority="1329" operator="between">
      <formula>1</formula>
      <formula>4</formula>
    </cfRule>
    <cfRule type="cellIs" dxfId="1150" priority="1331" operator="equal">
      <formula>"3B"</formula>
    </cfRule>
    <cfRule type="cellIs" dxfId="1149" priority="1330" operator="equal">
      <formula>"1B"</formula>
    </cfRule>
  </conditionalFormatting>
  <conditionalFormatting sqref="AQ5:AY8 I5:J13 AX9:AY9 AR10:AY12 I14:AP25 B4:K4 AR4:AV4 AX4:BD4 BF4:BR4 BW4:BX4 BZ4:CE4 CH4:CL4 CN4:CT4 CV4:CW4 CY4:DH4 DJ4:DO4 DQ4:DU4 DW4:EC4 EE4:EJ4 EL4:EX4 BT4:BV5 CF4:CF6 CX4:CX8 L4:AP13 BA5 BC5:BD5 BK5:BP5 BR5 BY5:CB5 CN5:CQ5 CS5:CW5 DH5 DJ5:DN5 DP5:DT5 DV5:EA5 EC5:EH5 EJ5:EX5 BF5:BI6 CG5:CL6 CD5:CE7 BE5:BE8 BS5:BS8 CY5:DF8 AY5:AZ14 BA6:BD6 BK6:BR6 BT6:CB6 CN6:CW6 DH6:EX6 BJ6:BJ10 DG6:DG10 BB7:BD7 BK7 BM7:BN7 BP7:BR7 CA7:CB7 CG7:CJ7 CL7:CS7 DJ7:DK7 DM7 DO7:DR7 BF7:BG8 BI7:BI8 BW7:BX8 CU7:CW8 DT7:EB8 ED7:EF8 EH7:EV8 EW7:EX9 BT7:BU10 BA8 BC8 BK8:BP8 BZ8:CB8 CD8 CF8:CI8 CN8:CQ8 CS8 DH8:DR8 AR9:AV9 BA9:BD9 BM9:BR9 BW9:BY9 CA9:CF9 CH9:CL9 CN9:CT9 CV9:DF9 DH9 DJ9:DO9 DQ9:DU9 DW9:EC9 EE9:EJ9 EM9:EV9 BK9:BK10 BF9:BI14 BB10:BD10 BM10:BN10 BP10:BQ10 BW10:BX10 BZ10:CB10 CE10:CJ10 CN10:CP10 CR10:DF10 DI10:DR10 DT10:EB10 ED10:EF10 EH10:EX10 AQ10:AQ11 BS10:BS11 CL10:CL11 BE10:BE23 BA11 BC11:BD11 BK11:BP11 BR11 BY11:CK11 CN11:CQ11 CS11:DF11 DH11 DJ11:DN11 DV11:EA11 EC11:EH11 EJ11:EK11 EM11:EV11 BT11:BV13 DQ11:DT13 EW11:EX22 BA12:BB12 BM12:BR12 CA12:CD12 CF12 CH12:CL12 CN12:CP12 CV12:DH12 DJ12:DO12 EE12:EJ12 BX12:BX13 CT12:CT13 DV12:DV13 DX12:EC13 EL12:EV13 BK12:BK14 BJ12:BJ15 BA13:BC13 BM13:BP13 AR13:AW14 DP13:DP17 BA14 BC14 BM14:BO14 BS14:BX14 CG14:CK14 CS14:DA14 DG14:DO14 EB14:EF14 AW14:AY16 AQ14:AQ21 AR15:AZ15 BB15:BD15 BF15:BG15 BP15:BW15 BZ15:CB15 CD15:CE15 CG15:CJ15 CL15:CS15 CU15:DG15 DI15:DK15 DM15 DO15 DT15:EB15 ED15:EF15 BI15:BI16 AR16:BA16 BC16:BD16 BF16:BH16 BK16:BP16 BR16:BW16 BY16:CB16 CG16:CK16 CN16:DF16 DH16:DI16 DK16:DN16 DV16:EA16 EC16:EH16 EJ16:EV16 CD16:CD17 DQ16:DT17 AR17:AW17 AY17:BB17 BF17:BK17 BM17:BP17 BR17 BT17:BX17 CA17:CB17 CH17:CI17 CK17:CM17 CO17:CR17 CV17:DA17 DC17:DF17 DH17 DJ17:DN17 DV17 DX17:EB17 EE17:EH17 EJ17 EL17:EV17 CF17:CF21 CT17:CT21 BF18:BG18 BZ18:CD18 CM18:CQ18 CV18:DE18 DH18:DL18 DV18:DY18 EB18:EC18 EE18:EG18 BA18:BB19 BD18:BD19 EJ18:EV20 BH18:BJ21 BL18:BN21 BT18:BV21 DQ18:DS21 CG18:CK22 DO18:DO22 AR18:AZ23 BK18:BK23 BS18:BS23 CU18:CU23 DG18:DG23 ED18:ED23 BF19 BX19:CC19 BP19:BQ20 CM19:CR20 CV19:DF20 DH19:DM20 DU19:DY20 EA19:EC20 EE19:EH20 BR19:BR21 DP19:DP23 BA20:BD20 BO20 BW20:CE20 CL20 CS20 DN20 DT20 DZ20 EI20 BF20:BG21 BA21:BB21 BD21 CM21:CQ21 CV21:DE21 DH21:DI21 DK21:DL21 DV21:DY21 EB21:EC21 EE21:EG21 EJ21:EK21 EM21:EV21 BZ21:CD22 BB22:BC22 BM22:BQ22 BT22:BX22 CO22:CT22 CV22:DD22 DF22 DH22:DM22 DQ22:DR22 DT22:EB22 EE22:EF22 EH22:EV22 BF22:BJ23 BA22:BA25 BC23:BD23 BL23:BQ23 BT23:BW23 BY23:CE23 CG23:CJ23 CM23:CQ23 CS23:CT23 CV23:DF23 DH23:DL23 DN23:DO23 DQ23:DT23 DV23:EB23 EE23:EG23 EI23:EX23 AQ23:AQ24 AY24:AZ24 BT24:CT24 CV24:DB24 DD24:DO24 DQ24:DV24 AR24:AV25 BB24:BB25 BD24:BD25 BF24:BK25 BM24:BR25 DW24:EC25 EE24:EH25 EJ24:EJ25 EL24:EV25 EW24:EX27 AX25:AZ25 BT25:BW25 CA25:CD25 CF25 CH25:CL25 CN25:CT25 CV25:DF25 DH25:DN25 DQ25:DU25 AD26:AM26 AO26:AP26 AR26:EK26 EM26:EV26 I26:AC27 AD27:EV27 B28:EX32 B33:BU33 BV33:EX34 B34:AM34 AO34:BU34 B35:EX35 BR13 CA13:CF13 CH13:CI13 CK13 CV13:DA13 DF13 DH13:DK13 DM13:DN13 EE13:EH13 EJ13 CM13:CR14 DC13:DD14 BQ14 CA14:CC14 CE14 DT14:DZ14 DQ14:DR15 EH14:EV15 BK15:BN15 B2:EX3">
    <cfRule type="expression" dxfId="1148" priority="3121">
      <formula>B$2="zo"</formula>
    </cfRule>
  </conditionalFormatting>
  <conditionalFormatting sqref="AR68">
    <cfRule type="cellIs" dxfId="1147" priority="2384" operator="equal">
      <formula>"3B"</formula>
    </cfRule>
    <cfRule type="cellIs" dxfId="1146" priority="2386" operator="equal">
      <formula>"NL"</formula>
    </cfRule>
    <cfRule type="cellIs" dxfId="1145" priority="2383" operator="equal">
      <formula>"1B"</formula>
    </cfRule>
    <cfRule type="cellIs" dxfId="1144" priority="2382" operator="between">
      <formula>1</formula>
      <formula>4</formula>
    </cfRule>
    <cfRule type="cellIs" dxfId="1143" priority="2385" operator="equal">
      <formula>"B"</formula>
    </cfRule>
  </conditionalFormatting>
  <conditionalFormatting sqref="AR72">
    <cfRule type="expression" dxfId="1142" priority="3363">
      <formula>AR$47="zo"</formula>
    </cfRule>
  </conditionalFormatting>
  <conditionalFormatting sqref="AS72:BC72">
    <cfRule type="expression" dxfId="1141" priority="2545">
      <formula>AS$47="zo"</formula>
    </cfRule>
  </conditionalFormatting>
  <conditionalFormatting sqref="AU21">
    <cfRule type="cellIs" dxfId="1138" priority="2096" operator="equal">
      <formula>"1B"</formula>
    </cfRule>
    <cfRule type="cellIs" dxfId="1137" priority="2095" operator="between">
      <formula>1</formula>
      <formula>4</formula>
    </cfRule>
    <cfRule type="cellIs" dxfId="1136" priority="2101" operator="equal">
      <formula>"3B"</formula>
    </cfRule>
    <cfRule type="cellIs" dxfId="1135" priority="2100" operator="equal">
      <formula>"1B"</formula>
    </cfRule>
    <cfRule type="cellIs" dxfId="1134" priority="2099" operator="between">
      <formula>1</formula>
      <formula>4</formula>
    </cfRule>
    <cfRule type="cellIs" dxfId="1132" priority="2097" operator="equal">
      <formula>"3B"</formula>
    </cfRule>
  </conditionalFormatting>
  <conditionalFormatting sqref="AV59:AV60">
    <cfRule type="cellIs" dxfId="1131" priority="2378" operator="equal">
      <formula>"T"</formula>
    </cfRule>
  </conditionalFormatting>
  <conditionalFormatting sqref="AV60">
    <cfRule type="expression" dxfId="1130" priority="2377">
      <formula>AV$47="zo"</formula>
    </cfRule>
  </conditionalFormatting>
  <conditionalFormatting sqref="AW7">
    <cfRule type="cellIs" dxfId="1128" priority="1769" operator="equal">
      <formula>"3B"</formula>
    </cfRule>
    <cfRule type="expression" dxfId="1127" priority="1771">
      <formula>AW$2="zo"</formula>
    </cfRule>
    <cfRule type="cellIs" dxfId="1126" priority="1768" operator="equal">
      <formula>"1B"</formula>
    </cfRule>
    <cfRule type="cellIs" dxfId="1125" priority="1767" operator="between">
      <formula>1</formula>
      <formula>4</formula>
    </cfRule>
  </conditionalFormatting>
  <conditionalFormatting sqref="AW24">
    <cfRule type="cellIs" dxfId="1121" priority="1200" operator="equal">
      <formula>"3B"</formula>
    </cfRule>
    <cfRule type="cellIs" dxfId="1120" priority="1199" operator="equal">
      <formula>"1B"</formula>
    </cfRule>
    <cfRule type="cellIs" dxfId="1119" priority="1198" operator="between">
      <formula>1</formula>
      <formula>4</formula>
    </cfRule>
    <cfRule type="expression" dxfId="1117" priority="1201">
      <formula>AW$2="zo"</formula>
    </cfRule>
  </conditionalFormatting>
  <conditionalFormatting sqref="AW57">
    <cfRule type="expression" dxfId="1116" priority="2655">
      <formula>AW$47="zo"</formula>
    </cfRule>
  </conditionalFormatting>
  <conditionalFormatting sqref="AW7:AX7">
    <cfRule type="expression" dxfId="1114" priority="1864">
      <formula>AW$2="zo"</formula>
    </cfRule>
    <cfRule type="cellIs" dxfId="1113" priority="1774" operator="equal">
      <formula>"3B"</formula>
    </cfRule>
    <cfRule type="cellIs" dxfId="1112" priority="1773" operator="equal">
      <formula>"1B"</formula>
    </cfRule>
    <cfRule type="cellIs" dxfId="1111" priority="1772" operator="between">
      <formula>1</formula>
      <formula>4</formula>
    </cfRule>
    <cfRule type="cellIs" dxfId="1110" priority="1862" operator="equal">
      <formula>"3B"</formula>
    </cfRule>
    <cfRule type="cellIs" dxfId="1109" priority="1863" operator="equal">
      <formula>"T"</formula>
    </cfRule>
    <cfRule type="cellIs" dxfId="1108" priority="1861" operator="equal">
      <formula>"1B"</formula>
    </cfRule>
    <cfRule type="cellIs" dxfId="1107" priority="1860" operator="between">
      <formula>1</formula>
      <formula>4</formula>
    </cfRule>
    <cfRule type="cellIs" dxfId="1105" priority="1728" operator="equal">
      <formula>"T"</formula>
    </cfRule>
  </conditionalFormatting>
  <conditionalFormatting sqref="AX5">
    <cfRule type="cellIs" dxfId="1102" priority="1882" operator="equal">
      <formula>"1B"</formula>
    </cfRule>
    <cfRule type="cellIs" dxfId="1101" priority="1883" operator="equal">
      <formula>"3B"</formula>
    </cfRule>
    <cfRule type="expression" dxfId="1100" priority="1885">
      <formula>AX$2="zo"</formula>
    </cfRule>
    <cfRule type="cellIs" dxfId="1099" priority="1884" operator="equal">
      <formula>"T"</formula>
    </cfRule>
    <cfRule type="cellIs" dxfId="1098" priority="1881" operator="between">
      <formula>1</formula>
      <formula>4</formula>
    </cfRule>
  </conditionalFormatting>
  <conditionalFormatting sqref="AX5:AX12 AX14">
    <cfRule type="expression" dxfId="1097" priority="1879">
      <formula>AX$2="zo"</formula>
    </cfRule>
    <cfRule type="cellIs" dxfId="1096" priority="1877" operator="equal">
      <formula>"3B"</formula>
    </cfRule>
    <cfRule type="cellIs" dxfId="1095" priority="1876" operator="equal">
      <formula>"1B"</formula>
    </cfRule>
    <cfRule type="cellIs" dxfId="1094" priority="1875" operator="between">
      <formula>1</formula>
      <formula>4</formula>
    </cfRule>
    <cfRule type="cellIs" dxfId="1092" priority="1878" operator="equal">
      <formula>"T"</formula>
    </cfRule>
  </conditionalFormatting>
  <conditionalFormatting sqref="AX7">
    <cfRule type="cellIs" dxfId="1091" priority="1724" operator="between">
      <formula>1</formula>
      <formula>4</formula>
    </cfRule>
    <cfRule type="cellIs" dxfId="1090" priority="1725" operator="equal">
      <formula>"1B"</formula>
    </cfRule>
    <cfRule type="cellIs" dxfId="1089" priority="1726" operator="equal">
      <formula>"3B"</formula>
    </cfRule>
    <cfRule type="expression" dxfId="1088" priority="1729">
      <formula>AX$2="zo"</formula>
    </cfRule>
  </conditionalFormatting>
  <conditionalFormatting sqref="AX9">
    <cfRule type="cellIs" dxfId="1087" priority="1718" operator="between">
      <formula>1</formula>
      <formula>4</formula>
    </cfRule>
    <cfRule type="cellIs" dxfId="1085" priority="1870" operator="equal">
      <formula>"1B"</formula>
    </cfRule>
    <cfRule type="cellIs" dxfId="1084" priority="1765" operator="equal">
      <formula>"3B"</formula>
    </cfRule>
    <cfRule type="cellIs" dxfId="1083" priority="1764" operator="equal">
      <formula>"1B"</formula>
    </cfRule>
    <cfRule type="cellIs" dxfId="1082" priority="1763" operator="between">
      <formula>1</formula>
      <formula>4</formula>
    </cfRule>
    <cfRule type="cellIs" dxfId="1081" priority="1719" operator="equal">
      <formula>"1B"</formula>
    </cfRule>
    <cfRule type="cellIs" dxfId="1080" priority="1720" operator="equal">
      <formula>"3B"</formula>
    </cfRule>
    <cfRule type="cellIs" dxfId="1078" priority="1722" operator="equal">
      <formula>"T"</formula>
    </cfRule>
    <cfRule type="expression" dxfId="1077" priority="1873">
      <formula>AX$2="zo"</formula>
    </cfRule>
    <cfRule type="cellIs" dxfId="1076" priority="1872" operator="equal">
      <formula>"T"</formula>
    </cfRule>
    <cfRule type="cellIs" dxfId="1075" priority="1871" operator="equal">
      <formula>"3B"</formula>
    </cfRule>
    <cfRule type="expression" dxfId="1074" priority="1723">
      <formula>AX$2="zo"</formula>
    </cfRule>
    <cfRule type="cellIs" dxfId="1073" priority="1869" operator="between">
      <formula>1</formula>
      <formula>4</formula>
    </cfRule>
  </conditionalFormatting>
  <conditionalFormatting sqref="AX12">
    <cfRule type="cellIs" dxfId="1072" priority="1680" operator="between">
      <formula>1</formula>
      <formula>4</formula>
    </cfRule>
    <cfRule type="cellIs" dxfId="1071" priority="1687" operator="equal">
      <formula>"3B"</formula>
    </cfRule>
    <cfRule type="cellIs" dxfId="1070" priority="1691" operator="equal">
      <formula>"T"</formula>
    </cfRule>
    <cfRule type="expression" dxfId="1069" priority="1692">
      <formula>AX$2="zo"</formula>
    </cfRule>
    <cfRule type="cellIs" dxfId="1068" priority="1683" operator="equal">
      <formula>"T"</formula>
    </cfRule>
    <cfRule type="cellIs" dxfId="1067" priority="1682" operator="equal">
      <formula>"3B"</formula>
    </cfRule>
    <cfRule type="cellIs" dxfId="1066" priority="1681" operator="equal">
      <formula>"1B"</formula>
    </cfRule>
    <cfRule type="cellIs" dxfId="1065" priority="1670" operator="between">
      <formula>1</formula>
      <formula>4</formula>
    </cfRule>
    <cfRule type="cellIs" dxfId="1064" priority="1671" operator="equal">
      <formula>"1B"</formula>
    </cfRule>
    <cfRule type="cellIs" dxfId="1062" priority="1686" operator="equal">
      <formula>"1B"</formula>
    </cfRule>
    <cfRule type="cellIs" dxfId="1061" priority="1674" operator="between">
      <formula>1</formula>
      <formula>4</formula>
    </cfRule>
    <cfRule type="expression" dxfId="1060" priority="1684">
      <formula>AX$2="zo"</formula>
    </cfRule>
    <cfRule type="cellIs" dxfId="1059" priority="1672" operator="equal">
      <formula>"3B"</formula>
    </cfRule>
    <cfRule type="cellIs" dxfId="1058" priority="1675" operator="equal">
      <formula>"1B"</formula>
    </cfRule>
    <cfRule type="cellIs" dxfId="1057" priority="1676" operator="equal">
      <formula>"3B"</formula>
    </cfRule>
    <cfRule type="cellIs" dxfId="1055" priority="1677" operator="equal">
      <formula>"T"</formula>
    </cfRule>
    <cfRule type="expression" dxfId="1054" priority="1678">
      <formula>AX$2="zo"</formula>
    </cfRule>
    <cfRule type="cellIs" dxfId="1052" priority="1685" operator="between">
      <formula>1</formula>
      <formula>4</formula>
    </cfRule>
  </conditionalFormatting>
  <conditionalFormatting sqref="AX25">
    <cfRule type="cellIs" dxfId="1050" priority="1747" operator="equal">
      <formula>"3B"</formula>
    </cfRule>
    <cfRule type="cellIs" dxfId="1049" priority="1746" operator="equal">
      <formula>"1B"</formula>
    </cfRule>
    <cfRule type="cellIs" dxfId="1048" priority="1745" operator="between">
      <formula>1</formula>
      <formula>4</formula>
    </cfRule>
  </conditionalFormatting>
  <conditionalFormatting sqref="AX65">
    <cfRule type="expression" dxfId="1047" priority="2649">
      <formula>AX$47="zo"</formula>
    </cfRule>
  </conditionalFormatting>
  <conditionalFormatting sqref="AZ19">
    <cfRule type="expression" dxfId="1045" priority="2815">
      <formula>AL$2="zo"</formula>
    </cfRule>
  </conditionalFormatting>
  <conditionalFormatting sqref="BB7:BE7">
    <cfRule type="cellIs" dxfId="1043" priority="1177" operator="equal">
      <formula>"3B"</formula>
    </cfRule>
    <cfRule type="cellIs" dxfId="1042" priority="1178" operator="equal">
      <formula>"T"</formula>
    </cfRule>
    <cfRule type="cellIs" dxfId="1041" priority="1175" operator="between">
      <formula>1</formula>
      <formula>4</formula>
    </cfRule>
    <cfRule type="cellIs" dxfId="1039" priority="1176" operator="equal">
      <formula>"1B"</formula>
    </cfRule>
  </conditionalFormatting>
  <conditionalFormatting sqref="BC24">
    <cfRule type="expression" dxfId="1038" priority="637">
      <formula>BC$2="zo"</formula>
    </cfRule>
    <cfRule type="cellIs" dxfId="1036" priority="634" operator="equal">
      <formula>"1B"</formula>
    </cfRule>
    <cfRule type="cellIs" dxfId="1035" priority="635" operator="equal">
      <formula>"3B"</formula>
    </cfRule>
    <cfRule type="cellIs" dxfId="1034" priority="633" operator="between">
      <formula>1</formula>
      <formula>4</formula>
    </cfRule>
  </conditionalFormatting>
  <conditionalFormatting sqref="BC34">
    <cfRule type="cellIs" dxfId="1033" priority="698" operator="equal">
      <formula>"1B"</formula>
    </cfRule>
    <cfRule type="cellIs" dxfId="1032" priority="699" operator="equal">
      <formula>"3B"</formula>
    </cfRule>
    <cfRule type="cellIs" dxfId="1030" priority="697" operator="between">
      <formula>1</formula>
      <formula>4</formula>
    </cfRule>
  </conditionalFormatting>
  <conditionalFormatting sqref="BC57">
    <cfRule type="expression" dxfId="1029" priority="4101">
      <formula>BD$47="zo"</formula>
    </cfRule>
    <cfRule type="expression" dxfId="1028" priority="4099">
      <formula>BB$2="zo"</formula>
    </cfRule>
  </conditionalFormatting>
  <conditionalFormatting sqref="BC69">
    <cfRule type="expression" dxfId="1026" priority="2575">
      <formula>BC$47="zo"</formula>
    </cfRule>
    <cfRule type="cellIs" dxfId="1025" priority="2573" operator="equal">
      <formula>"B"</formula>
    </cfRule>
    <cfRule type="cellIs" dxfId="1024" priority="2574" operator="equal">
      <formula>"NL"</formula>
    </cfRule>
    <cfRule type="cellIs" dxfId="1023" priority="2571" operator="equal">
      <formula>"1B"</formula>
    </cfRule>
    <cfRule type="cellIs" dxfId="1022" priority="2572" operator="equal">
      <formula>"3B"</formula>
    </cfRule>
    <cfRule type="cellIs" dxfId="1021" priority="2570" operator="between">
      <formula>1</formula>
      <formula>4</formula>
    </cfRule>
  </conditionalFormatting>
  <conditionalFormatting sqref="BD24:BD25 BZ24:CD24 BB24:BB25 BF24:BK25 CA25:CD25 CF25">
    <cfRule type="cellIs" dxfId="1020" priority="1850" operator="equal">
      <formula>"1B"</formula>
    </cfRule>
    <cfRule type="cellIs" dxfId="1019" priority="1851" operator="equal">
      <formula>"3B"</formula>
    </cfRule>
    <cfRule type="cellIs" dxfId="1018" priority="1849" operator="between">
      <formula>1</formula>
      <formula>4</formula>
    </cfRule>
  </conditionalFormatting>
  <conditionalFormatting sqref="BD49:BD56">
    <cfRule type="cellIs" dxfId="1016" priority="2445" operator="between">
      <formula>1</formula>
      <formula>4</formula>
    </cfRule>
    <cfRule type="cellIs" dxfId="1015" priority="2446" operator="equal">
      <formula>"1B"</formula>
    </cfRule>
    <cfRule type="cellIs" dxfId="1014" priority="2449" operator="equal">
      <formula>"NL"</formula>
    </cfRule>
    <cfRule type="cellIs" dxfId="1013" priority="2447" operator="equal">
      <formula>"3B"</formula>
    </cfRule>
    <cfRule type="cellIs" dxfId="1012" priority="2448" operator="equal">
      <formula>"B"</formula>
    </cfRule>
  </conditionalFormatting>
  <conditionalFormatting sqref="BD58:BD62 BD68:BD72">
    <cfRule type="cellIs" dxfId="1011" priority="2450" operator="between">
      <formula>1</formula>
      <formula>4</formula>
    </cfRule>
    <cfRule type="cellIs" dxfId="1010" priority="2451" operator="equal">
      <formula>"1B"</formula>
    </cfRule>
    <cfRule type="cellIs" dxfId="1009" priority="2452" operator="equal">
      <formula>"3B"</formula>
    </cfRule>
    <cfRule type="cellIs" dxfId="1008" priority="2453" operator="equal">
      <formula>"B"</formula>
    </cfRule>
    <cfRule type="cellIs" dxfId="1007" priority="2454" operator="equal">
      <formula>"NL"</formula>
    </cfRule>
  </conditionalFormatting>
  <conditionalFormatting sqref="BD65">
    <cfRule type="cellIs" dxfId="1006" priority="1260" operator="between">
      <formula>1</formula>
      <formula>4</formula>
    </cfRule>
    <cfRule type="cellIs" dxfId="1005" priority="1261" operator="equal">
      <formula>"1B"</formula>
    </cfRule>
    <cfRule type="cellIs" dxfId="1004" priority="1262" operator="equal">
      <formula>"3B"</formula>
    </cfRule>
    <cfRule type="cellIs" dxfId="1003" priority="1263" operator="equal">
      <formula>"B"</formula>
    </cfRule>
    <cfRule type="expression" dxfId="1001" priority="1265">
      <formula>BD$2="zo"</formula>
    </cfRule>
    <cfRule type="cellIs" dxfId="1000" priority="1264" operator="equal">
      <formula>"NL"</formula>
    </cfRule>
  </conditionalFormatting>
  <conditionalFormatting sqref="BE7">
    <cfRule type="cellIs" dxfId="998" priority="1169" operator="equal">
      <formula>"3B"</formula>
    </cfRule>
    <cfRule type="expression" dxfId="997" priority="1170">
      <formula>BE$2="zo"</formula>
    </cfRule>
    <cfRule type="cellIs" dxfId="996" priority="1171" operator="between">
      <formula>1</formula>
      <formula>4</formula>
    </cfRule>
    <cfRule type="cellIs" dxfId="995" priority="1172" operator="equal">
      <formula>"1B"</formula>
    </cfRule>
    <cfRule type="cellIs" dxfId="994" priority="1166" operator="equal">
      <formula>"T"</formula>
    </cfRule>
    <cfRule type="cellIs" dxfId="993" priority="1173" operator="equal">
      <formula>"3B"</formula>
    </cfRule>
    <cfRule type="expression" dxfId="992" priority="1179">
      <formula>BE$2="zo"</formula>
    </cfRule>
    <cfRule type="cellIs" dxfId="991" priority="1167" operator="between">
      <formula>1</formula>
      <formula>4</formula>
    </cfRule>
    <cfRule type="cellIs" dxfId="990" priority="1168" operator="equal">
      <formula>"1B"</formula>
    </cfRule>
  </conditionalFormatting>
  <conditionalFormatting sqref="BE10">
    <cfRule type="cellIs" dxfId="989" priority="1183" operator="between">
      <formula>1</formula>
      <formula>4</formula>
    </cfRule>
    <cfRule type="cellIs" dxfId="988" priority="1184" operator="equal">
      <formula>"1B"</formula>
    </cfRule>
    <cfRule type="cellIs" dxfId="987" priority="1185" operator="equal">
      <formula>"3B"</formula>
    </cfRule>
  </conditionalFormatting>
  <conditionalFormatting sqref="BE10:BE22">
    <cfRule type="cellIs" dxfId="984" priority="1187" operator="between">
      <formula>1</formula>
      <formula>4</formula>
    </cfRule>
    <cfRule type="cellIs" dxfId="983" priority="1189" operator="equal">
      <formula>"3B"</formula>
    </cfRule>
    <cfRule type="cellIs" dxfId="982" priority="1188" operator="equal">
      <formula>"1B"</formula>
    </cfRule>
  </conditionalFormatting>
  <conditionalFormatting sqref="BE15:BE16">
    <cfRule type="cellIs" dxfId="981" priority="1182" operator="equal">
      <formula>"3B"</formula>
    </cfRule>
    <cfRule type="cellIs" dxfId="980" priority="1180" operator="between">
      <formula>1</formula>
      <formula>4</formula>
    </cfRule>
    <cfRule type="cellIs" dxfId="979" priority="1181" operator="equal">
      <formula>"1B"</formula>
    </cfRule>
  </conditionalFormatting>
  <conditionalFormatting sqref="BE24">
    <cfRule type="cellIs" dxfId="977" priority="1159" operator="equal">
      <formula>"1B"</formula>
    </cfRule>
    <cfRule type="cellIs" dxfId="976" priority="1158" operator="between">
      <formula>1</formula>
      <formula>4</formula>
    </cfRule>
    <cfRule type="expression" dxfId="974" priority="1161">
      <formula>BE$2="zo"</formula>
    </cfRule>
    <cfRule type="cellIs" dxfId="973" priority="1160" operator="equal">
      <formula>"3B"</formula>
    </cfRule>
  </conditionalFormatting>
  <conditionalFormatting sqref="BE13:BI14">
    <cfRule type="cellIs" dxfId="972" priority="1193" operator="equal">
      <formula>"T"</formula>
    </cfRule>
    <cfRule type="cellIs" dxfId="971" priority="1194" operator="equal">
      <formula>"B"</formula>
    </cfRule>
    <cfRule type="cellIs" dxfId="970" priority="1195" operator="equal">
      <formula>"NL"</formula>
    </cfRule>
  </conditionalFormatting>
  <conditionalFormatting sqref="BE68:CM71">
    <cfRule type="expression" dxfId="969" priority="2635">
      <formula>BE$47="zo"</formula>
    </cfRule>
  </conditionalFormatting>
  <conditionalFormatting sqref="BF64:BF65">
    <cfRule type="expression" dxfId="967" priority="2641">
      <formula>BF$47="zo"</formula>
    </cfRule>
    <cfRule type="cellIs" dxfId="966" priority="2640" operator="equal">
      <formula>"NL"</formula>
    </cfRule>
    <cfRule type="cellIs" dxfId="965" priority="2639" operator="equal">
      <formula>"B"</formula>
    </cfRule>
    <cfRule type="cellIs" dxfId="964" priority="2637" operator="equal">
      <formula>"1B"</formula>
    </cfRule>
    <cfRule type="cellIs" dxfId="963" priority="2638" operator="equal">
      <formula>"3B"</formula>
    </cfRule>
    <cfRule type="cellIs" dxfId="962" priority="2636" operator="between">
      <formula>1</formula>
      <formula>4</formula>
    </cfRule>
  </conditionalFormatting>
  <conditionalFormatting sqref="BG19">
    <cfRule type="expression" dxfId="961" priority="3284">
      <formula>AS$2="zo"</formula>
    </cfRule>
  </conditionalFormatting>
  <conditionalFormatting sqref="BG64">
    <cfRule type="expression" dxfId="960" priority="3379">
      <formula>BD$47="zo"</formula>
    </cfRule>
  </conditionalFormatting>
  <conditionalFormatting sqref="BH18:BH21">
    <cfRule type="cellIs" dxfId="958" priority="669" operator="between">
      <formula>1</formula>
      <formula>4</formula>
    </cfRule>
    <cfRule type="cellIs" dxfId="957" priority="670" operator="equal">
      <formula>"1B"</formula>
    </cfRule>
    <cfRule type="cellIs" dxfId="956" priority="671" operator="equal">
      <formula>"3B"</formula>
    </cfRule>
  </conditionalFormatting>
  <conditionalFormatting sqref="BI7:BK7">
    <cfRule type="cellIs" dxfId="952" priority="1443" operator="equal">
      <formula>"1B"</formula>
    </cfRule>
    <cfRule type="cellIs" dxfId="951" priority="1442" operator="between">
      <formula>1</formula>
      <formula>4</formula>
    </cfRule>
    <cfRule type="cellIs" dxfId="950" priority="1444" operator="equal">
      <formula>"3B"</formula>
    </cfRule>
  </conditionalFormatting>
  <conditionalFormatting sqref="BI15:BN15 BP7:BR7 BM8:BO9 BM11:BO14 BW9:BY9 BM7:BN7 BF7:BG21 BP8 BZ8:CB8 BT8:BU10 BP9:BR9 BM10:BN10 BP10:BQ10 BZ10:CB10 BP11 BR11 BT11:BV13 BX12:BX13 BP13 BR13">
    <cfRule type="cellIs" dxfId="948" priority="1366" operator="between">
      <formula>1</formula>
      <formula>4</formula>
    </cfRule>
    <cfRule type="cellIs" dxfId="947" priority="1367" operator="equal">
      <formula>"1B"</formula>
    </cfRule>
    <cfRule type="cellIs" dxfId="946" priority="1368" operator="equal">
      <formula>"3B"</formula>
    </cfRule>
  </conditionalFormatting>
  <conditionalFormatting sqref="BK13:BK14 BJ13:BJ15 BK15:BN15 BI15 EL13:EV13 BP13 BR13 BT13:BV13 BX13 CA13:CF13 CH13:CI13 CK13 CT13 CV13:DA13 DF13 DH13:DK13 DM13:DN13 DQ13:DT13 DV13 DX13:EC13 EE13:EH13 EJ13 BM13:BN14 DC13:DD14">
    <cfRule type="cellIs" dxfId="945" priority="1603" operator="equal">
      <formula>"B"</formula>
    </cfRule>
    <cfRule type="cellIs" dxfId="944" priority="1604" operator="equal">
      <formula>"NL"</formula>
    </cfRule>
  </conditionalFormatting>
  <conditionalFormatting sqref="BK13:BK14 BJ13:BJ15 BK15:BN15 BP13 BR13 BT13:BV13 BX13 CA13:CF13 CH13:CI13 CK13 CT13 CV13:DA13 DF13 DH13:DK13 DM13:DN13 DQ13:DT13 DV13 DX13:EC13 EE13:EH13 EJ13 EL13:EV13 BM13:BN14 DC13:DD14 BI15">
    <cfRule type="cellIs" dxfId="943" priority="1602" operator="equal">
      <formula>"T"</formula>
    </cfRule>
  </conditionalFormatting>
  <conditionalFormatting sqref="BK57">
    <cfRule type="cellIs" dxfId="941" priority="2413" operator="equal">
      <formula>"3B"</formula>
    </cfRule>
    <cfRule type="cellIs" dxfId="940" priority="2414" operator="equal">
      <formula>"B"</formula>
    </cfRule>
    <cfRule type="cellIs" dxfId="939" priority="2415" operator="equal">
      <formula>"NL"</formula>
    </cfRule>
    <cfRule type="cellIs" dxfId="938" priority="2411" operator="between">
      <formula>1</formula>
      <formula>4</formula>
    </cfRule>
    <cfRule type="expression" dxfId="937" priority="2410">
      <formula>BK$47="zo"</formula>
    </cfRule>
    <cfRule type="cellIs" dxfId="936" priority="2412" operator="equal">
      <formula>"1B"</formula>
    </cfRule>
  </conditionalFormatting>
  <conditionalFormatting sqref="BK65">
    <cfRule type="cellIs" dxfId="935" priority="1253" operator="between">
      <formula>1</formula>
      <formula>4</formula>
    </cfRule>
    <cfRule type="cellIs" dxfId="934" priority="1256" operator="equal">
      <formula>"B"</formula>
    </cfRule>
    <cfRule type="cellIs" dxfId="933" priority="1255" operator="equal">
      <formula>"3B"</formula>
    </cfRule>
    <cfRule type="cellIs" dxfId="932" priority="1257" operator="equal">
      <formula>"NL"</formula>
    </cfRule>
    <cfRule type="expression" dxfId="931" priority="1258">
      <formula>BK$2="zo"</formula>
    </cfRule>
    <cfRule type="cellIs" dxfId="930" priority="1254" operator="equal">
      <formula>"1B"</formula>
    </cfRule>
  </conditionalFormatting>
  <conditionalFormatting sqref="BL5">
    <cfRule type="cellIs" dxfId="926" priority="1341" operator="equal">
      <formula>"1B"</formula>
    </cfRule>
    <cfRule type="cellIs" dxfId="924" priority="1340" operator="between">
      <formula>1</formula>
      <formula>4</formula>
    </cfRule>
    <cfRule type="cellIs" dxfId="923" priority="1342" operator="equal">
      <formula>"3B"</formula>
    </cfRule>
  </conditionalFormatting>
  <conditionalFormatting sqref="BL24">
    <cfRule type="cellIs" dxfId="922" priority="658" operator="equal">
      <formula>"1B"</formula>
    </cfRule>
    <cfRule type="cellIs" dxfId="921" priority="659" operator="equal">
      <formula>"3B"</formula>
    </cfRule>
    <cfRule type="cellIs" dxfId="919" priority="661" operator="between">
      <formula>1</formula>
      <formula>4</formula>
    </cfRule>
    <cfRule type="expression" dxfId="918" priority="667">
      <formula>BL$2="zo"</formula>
    </cfRule>
    <cfRule type="cellIs" dxfId="916" priority="657" operator="between">
      <formula>1</formula>
      <formula>4</formula>
    </cfRule>
    <cfRule type="cellIs" dxfId="915" priority="666" operator="equal">
      <formula>"NL"</formula>
    </cfRule>
    <cfRule type="cellIs" dxfId="914" priority="665" operator="equal">
      <formula>"B"</formula>
    </cfRule>
    <cfRule type="cellIs" dxfId="913" priority="664" operator="equal">
      <formula>"T"</formula>
    </cfRule>
    <cfRule type="cellIs" dxfId="912" priority="663" operator="equal">
      <formula>"3B"</formula>
    </cfRule>
    <cfRule type="cellIs" dxfId="911" priority="662" operator="equal">
      <formula>"1B"</formula>
    </cfRule>
  </conditionalFormatting>
  <conditionalFormatting sqref="BL66:BM71">
    <cfRule type="cellIs" dxfId="910" priority="3068" operator="equal">
      <formula>"T"</formula>
    </cfRule>
  </conditionalFormatting>
  <conditionalFormatting sqref="BL18:BN18 BI18:BJ21 BP19:BR20 BR16:BR17 CF17:CF21 CH18:CK18 BT18:BV21">
    <cfRule type="cellIs" dxfId="909" priority="1369" operator="between">
      <formula>1</formula>
      <formula>4</formula>
    </cfRule>
    <cfRule type="cellIs" dxfId="908" priority="1371" operator="equal">
      <formula>"3B"</formula>
    </cfRule>
    <cfRule type="cellIs" dxfId="907" priority="1370" operator="equal">
      <formula>"1B"</formula>
    </cfRule>
  </conditionalFormatting>
  <conditionalFormatting sqref="BL57:BR57">
    <cfRule type="cellIs" dxfId="906" priority="2489" operator="equal">
      <formula>"3B"</formula>
    </cfRule>
    <cfRule type="cellIs" dxfId="905" priority="2487" operator="between">
      <formula>1</formula>
      <formula>4</formula>
    </cfRule>
    <cfRule type="cellIs" dxfId="904" priority="2491" operator="equal">
      <formula>"NL"</formula>
    </cfRule>
    <cfRule type="cellIs" dxfId="903" priority="2488" operator="equal">
      <formula>"1B"</formula>
    </cfRule>
    <cfRule type="cellIs" dxfId="902" priority="2490" operator="equal">
      <formula>"B"</formula>
    </cfRule>
  </conditionalFormatting>
  <conditionalFormatting sqref="BM24:BR25">
    <cfRule type="cellIs" dxfId="901" priority="673" operator="between">
      <formula>1</formula>
      <formula>4</formula>
    </cfRule>
    <cfRule type="cellIs" dxfId="900" priority="674" operator="equal">
      <formula>"1B"</formula>
    </cfRule>
    <cfRule type="cellIs" dxfId="899" priority="675" operator="equal">
      <formula>"3B"</formula>
    </cfRule>
  </conditionalFormatting>
  <conditionalFormatting sqref="BN19">
    <cfRule type="expression" dxfId="898" priority="2814">
      <formula>AZ$2="zo"</formula>
    </cfRule>
  </conditionalFormatting>
  <conditionalFormatting sqref="BP12:BR12">
    <cfRule type="cellIs" dxfId="895" priority="134" operator="equal">
      <formula>"1B"</formula>
    </cfRule>
    <cfRule type="cellIs" dxfId="894" priority="135" operator="equal">
      <formula>"3B"</formula>
    </cfRule>
    <cfRule type="cellIs" dxfId="893" priority="133" operator="between">
      <formula>1</formula>
      <formula>4</formula>
    </cfRule>
  </conditionalFormatting>
  <conditionalFormatting sqref="BP15:BR15 CH17:CI17 CT17:CT21">
    <cfRule type="cellIs" dxfId="892" priority="1395" operator="equal">
      <formula>"3B"</formula>
    </cfRule>
    <cfRule type="cellIs" dxfId="891" priority="1393" operator="between">
      <formula>1</formula>
      <formula>4</formula>
    </cfRule>
    <cfRule type="cellIs" dxfId="890" priority="1394" operator="equal">
      <formula>"1B"</formula>
    </cfRule>
  </conditionalFormatting>
  <conditionalFormatting sqref="BQ14">
    <cfRule type="cellIs" dxfId="887" priority="500" operator="equal">
      <formula>"T"</formula>
    </cfRule>
    <cfRule type="cellIs" dxfId="885" priority="125" operator="between">
      <formula>1</formula>
      <formula>4</formula>
    </cfRule>
    <cfRule type="cellIs" dxfId="884" priority="126" operator="equal">
      <formula>"1B"</formula>
    </cfRule>
    <cfRule type="cellIs" dxfId="883" priority="128" operator="equal">
      <formula>"T"</formula>
    </cfRule>
    <cfRule type="cellIs" dxfId="882" priority="129" operator="equal">
      <formula>"B"</formula>
    </cfRule>
    <cfRule type="cellIs" dxfId="881" priority="130" operator="equal">
      <formula>"NL"</formula>
    </cfRule>
    <cfRule type="cellIs" dxfId="880" priority="127" operator="equal">
      <formula>"3B"</formula>
    </cfRule>
  </conditionalFormatting>
  <conditionalFormatting sqref="BQ18">
    <cfRule type="cellIs" dxfId="879" priority="120" operator="equal">
      <formula>"B"</formula>
    </cfRule>
    <cfRule type="cellIs" dxfId="878" priority="121" operator="equal">
      <formula>"NL"</formula>
    </cfRule>
    <cfRule type="expression" dxfId="877" priority="122">
      <formula>BQ$2="zo"</formula>
    </cfRule>
    <cfRule type="cellIs" dxfId="876" priority="116" operator="between">
      <formula>1</formula>
      <formula>4</formula>
    </cfRule>
    <cfRule type="cellIs" dxfId="875" priority="118" operator="equal">
      <formula>"3B"</formula>
    </cfRule>
    <cfRule type="cellIs" dxfId="874" priority="117" operator="equal">
      <formula>"1B"</formula>
    </cfRule>
    <cfRule type="cellIs" dxfId="873" priority="119" operator="equal">
      <formula>"T"</formula>
    </cfRule>
  </conditionalFormatting>
  <conditionalFormatting sqref="BQ21">
    <cfRule type="expression" dxfId="871" priority="94">
      <formula>BQ$2="zo"</formula>
    </cfRule>
    <cfRule type="cellIs" dxfId="870" priority="88" operator="between">
      <formula>1</formula>
      <formula>4</formula>
    </cfRule>
    <cfRule type="cellIs" dxfId="869" priority="89" operator="equal">
      <formula>"1B"</formula>
    </cfRule>
    <cfRule type="cellIs" dxfId="868" priority="90" operator="equal">
      <formula>"3B"</formula>
    </cfRule>
    <cfRule type="cellIs" dxfId="867" priority="91" operator="equal">
      <formula>"T"</formula>
    </cfRule>
    <cfRule type="cellIs" dxfId="866" priority="92" operator="equal">
      <formula>"B"</formula>
    </cfRule>
    <cfRule type="cellIs" dxfId="865" priority="93" operator="equal">
      <formula>"NL"</formula>
    </cfRule>
  </conditionalFormatting>
  <conditionalFormatting sqref="BQ34">
    <cfRule type="cellIs" dxfId="864" priority="694" operator="equal">
      <formula>"1B"</formula>
    </cfRule>
    <cfRule type="cellIs" dxfId="863" priority="695" operator="equal">
      <formula>"3B"</formula>
    </cfRule>
    <cfRule type="cellIs" dxfId="861" priority="693" operator="between">
      <formula>1</formula>
      <formula>4</formula>
    </cfRule>
  </conditionalFormatting>
  <conditionalFormatting sqref="BQ65">
    <cfRule type="cellIs" dxfId="860" priority="2549" operator="equal">
      <formula>"B"</formula>
    </cfRule>
    <cfRule type="cellIs" dxfId="859" priority="2550" operator="equal">
      <formula>"NL"</formula>
    </cfRule>
    <cfRule type="expression" dxfId="858" priority="2551">
      <formula>BQ$47="zo"</formula>
    </cfRule>
    <cfRule type="cellIs" dxfId="857" priority="2546" operator="between">
      <formula>1</formula>
      <formula>4</formula>
    </cfRule>
    <cfRule type="cellIs" dxfId="856" priority="2547" operator="equal">
      <formula>"1B"</formula>
    </cfRule>
    <cfRule type="cellIs" dxfId="855" priority="2548" operator="equal">
      <formula>"3B"</formula>
    </cfRule>
  </conditionalFormatting>
  <conditionalFormatting sqref="BR21">
    <cfRule type="expression" dxfId="854" priority="101">
      <formula>BR$2="zo"</formula>
    </cfRule>
    <cfRule type="cellIs" dxfId="853" priority="112" operator="between">
      <formula>1</formula>
      <formula>4</formula>
    </cfRule>
    <cfRule type="cellIs" dxfId="852" priority="113" operator="equal">
      <formula>"1B"</formula>
    </cfRule>
    <cfRule type="cellIs" dxfId="851" priority="114" operator="equal">
      <formula>"3B"</formula>
    </cfRule>
    <cfRule type="cellIs" dxfId="850" priority="103" operator="equal">
      <formula>"1B"</formula>
    </cfRule>
    <cfRule type="cellIs" dxfId="848" priority="97" operator="equal">
      <formula>"T"</formula>
    </cfRule>
    <cfRule type="cellIs" dxfId="847" priority="98" operator="between">
      <formula>1</formula>
      <formula>4</formula>
    </cfRule>
    <cfRule type="cellIs" dxfId="846" priority="99" operator="equal">
      <formula>"1B"</formula>
    </cfRule>
    <cfRule type="cellIs" dxfId="845" priority="100" operator="equal">
      <formula>"3B"</formula>
    </cfRule>
    <cfRule type="cellIs" dxfId="844" priority="102" operator="between">
      <formula>1</formula>
      <formula>4</formula>
    </cfRule>
    <cfRule type="cellIs" dxfId="843" priority="104" operator="equal">
      <formula>"3B"</formula>
    </cfRule>
    <cfRule type="cellIs" dxfId="841" priority="106" operator="between">
      <formula>1</formula>
      <formula>4</formula>
    </cfRule>
    <cfRule type="cellIs" dxfId="840" priority="107" operator="equal">
      <formula>"1B"</formula>
    </cfRule>
    <cfRule type="cellIs" dxfId="839" priority="108" operator="equal">
      <formula>"3B"</formula>
    </cfRule>
    <cfRule type="cellIs" dxfId="838" priority="109" operator="equal">
      <formula>"T"</formula>
    </cfRule>
    <cfRule type="expression" dxfId="837" priority="110">
      <formula>BR$2="zo"</formula>
    </cfRule>
  </conditionalFormatting>
  <conditionalFormatting sqref="BR57">
    <cfRule type="expression" dxfId="835" priority="2486">
      <formula>BR$47="zo"</formula>
    </cfRule>
  </conditionalFormatting>
  <conditionalFormatting sqref="BR62 DO62 BR72">
    <cfRule type="expression" dxfId="834" priority="3794">
      <formula>BS$47="zo"</formula>
    </cfRule>
  </conditionalFormatting>
  <conditionalFormatting sqref="BR65:BS65">
    <cfRule type="cellIs" dxfId="832" priority="1243" operator="equal">
      <formula>"NL"</formula>
    </cfRule>
    <cfRule type="cellIs" dxfId="830" priority="1239" operator="between">
      <formula>1</formula>
      <formula>4</formula>
    </cfRule>
    <cfRule type="cellIs" dxfId="829" priority="1240" operator="equal">
      <formula>"1B"</formula>
    </cfRule>
    <cfRule type="cellIs" dxfId="828" priority="1241" operator="equal">
      <formula>"3B"</formula>
    </cfRule>
    <cfRule type="cellIs" dxfId="827" priority="1242" operator="equal">
      <formula>"B"</formula>
    </cfRule>
    <cfRule type="expression" dxfId="826" priority="1244">
      <formula>BR$2="zo"</formula>
    </cfRule>
  </conditionalFormatting>
  <conditionalFormatting sqref="BS7">
    <cfRule type="expression" dxfId="824" priority="1137">
      <formula>BS$2="zo"</formula>
    </cfRule>
    <cfRule type="cellIs" dxfId="823" priority="1136" operator="equal">
      <formula>"3B"</formula>
    </cfRule>
    <cfRule type="cellIs" dxfId="822" priority="1135" operator="equal">
      <formula>"1B"</formula>
    </cfRule>
    <cfRule type="cellIs" dxfId="821" priority="1140" operator="equal">
      <formula>"3B"</formula>
    </cfRule>
    <cfRule type="cellIs" dxfId="820" priority="1134" operator="between">
      <formula>1</formula>
      <formula>4</formula>
    </cfRule>
    <cfRule type="cellIs" dxfId="819" priority="1133" operator="equal">
      <formula>"T"</formula>
    </cfRule>
    <cfRule type="cellIs" dxfId="818" priority="1138" operator="between">
      <formula>1</formula>
      <formula>4</formula>
    </cfRule>
    <cfRule type="cellIs" dxfId="817" priority="1139" operator="equal">
      <formula>"1B"</formula>
    </cfRule>
    <cfRule type="expression" dxfId="816" priority="1146">
      <formula>BS$2="zo"</formula>
    </cfRule>
    <cfRule type="cellIs" dxfId="815" priority="1145" operator="equal">
      <formula>"T"</formula>
    </cfRule>
  </conditionalFormatting>
  <conditionalFormatting sqref="BS10:BS11">
    <cfRule type="cellIs" dxfId="813" priority="1150" operator="between">
      <formula>1</formula>
      <formula>4</formula>
    </cfRule>
    <cfRule type="cellIs" dxfId="812" priority="1152" operator="equal">
      <formula>"3B"</formula>
    </cfRule>
    <cfRule type="cellIs" dxfId="811" priority="1151" operator="equal">
      <formula>"1B"</formula>
    </cfRule>
  </conditionalFormatting>
  <conditionalFormatting sqref="BS15:BS16">
    <cfRule type="cellIs" dxfId="810" priority="1148" operator="equal">
      <formula>"1B"</formula>
    </cfRule>
    <cfRule type="cellIs" dxfId="809" priority="1149" operator="equal">
      <formula>"3B"</formula>
    </cfRule>
    <cfRule type="cellIs" dxfId="808" priority="1147" operator="between">
      <formula>1</formula>
      <formula>4</formula>
    </cfRule>
  </conditionalFormatting>
  <conditionalFormatting sqref="BS24">
    <cfRule type="expression" dxfId="807" priority="1128">
      <formula>BS$2="zo"</formula>
    </cfRule>
  </conditionalFormatting>
  <conditionalFormatting sqref="BS85:BS86">
    <cfRule type="cellIs" dxfId="806" priority="2380" operator="equal">
      <formula>"T"</formula>
    </cfRule>
  </conditionalFormatting>
  <conditionalFormatting sqref="BS7:BU7">
    <cfRule type="cellIs" dxfId="805" priority="1142" operator="between">
      <formula>1</formula>
      <formula>4</formula>
    </cfRule>
    <cfRule type="cellIs" dxfId="804" priority="1144" operator="equal">
      <formula>"3B"</formula>
    </cfRule>
    <cfRule type="cellIs" dxfId="803" priority="1143" operator="equal">
      <formula>"1B"</formula>
    </cfRule>
  </conditionalFormatting>
  <conditionalFormatting sqref="BS23:BW23">
    <cfRule type="cellIs" dxfId="802" priority="30" operator="between">
      <formula>1</formula>
      <formula>4</formula>
    </cfRule>
    <cfRule type="cellIs" dxfId="801" priority="32" operator="equal">
      <formula>"3B"</formula>
    </cfRule>
    <cfRule type="cellIs" dxfId="800" priority="31" operator="equal">
      <formula>"1B"</formula>
    </cfRule>
  </conditionalFormatting>
  <conditionalFormatting sqref="BS24:BX24">
    <cfRule type="cellIs" dxfId="798" priority="1126" operator="equal">
      <formula>"1B"</formula>
    </cfRule>
    <cfRule type="cellIs" dxfId="797" priority="1127" operator="equal">
      <formula>"3B"</formula>
    </cfRule>
    <cfRule type="cellIs" dxfId="796" priority="1125" operator="between">
      <formula>1</formula>
      <formula>4</formula>
    </cfRule>
  </conditionalFormatting>
  <conditionalFormatting sqref="BS57:CH57">
    <cfRule type="cellIs" dxfId="795" priority="2566" operator="equal">
      <formula>"1B"</formula>
    </cfRule>
    <cfRule type="cellIs" dxfId="794" priority="2569" operator="equal">
      <formula>"NL"</formula>
    </cfRule>
    <cfRule type="cellIs" dxfId="793" priority="2568" operator="equal">
      <formula>"B"</formula>
    </cfRule>
    <cfRule type="cellIs" dxfId="792" priority="2567" operator="equal">
      <formula>"3B"</formula>
    </cfRule>
    <cfRule type="cellIs" dxfId="791" priority="2565" operator="between">
      <formula>1</formula>
      <formula>4</formula>
    </cfRule>
  </conditionalFormatting>
  <conditionalFormatting sqref="BT25:BW25">
    <cfRule type="cellIs" dxfId="789" priority="36" operator="equal">
      <formula>"1B"</formula>
    </cfRule>
    <cfRule type="cellIs" dxfId="788" priority="37" operator="equal">
      <formula>"3B"</formula>
    </cfRule>
    <cfRule type="cellIs" dxfId="787" priority="35" operator="between">
      <formula>1</formula>
      <formula>4</formula>
    </cfRule>
  </conditionalFormatting>
  <conditionalFormatting sqref="BT22:BX22">
    <cfRule type="cellIs" dxfId="785" priority="368" operator="equal">
      <formula>"3B"</formula>
    </cfRule>
    <cfRule type="cellIs" dxfId="784" priority="367" operator="equal">
      <formula>"1B"</formula>
    </cfRule>
    <cfRule type="cellIs" dxfId="783" priority="366" operator="between">
      <formula>1</formula>
      <formula>4</formula>
    </cfRule>
  </conditionalFormatting>
  <conditionalFormatting sqref="BT72:CM72">
    <cfRule type="cellIs" dxfId="782" priority="2610" operator="equal">
      <formula>"NL"</formula>
    </cfRule>
    <cfRule type="cellIs" dxfId="781" priority="2606" operator="between">
      <formula>1</formula>
      <formula>4</formula>
    </cfRule>
    <cfRule type="cellIs" dxfId="780" priority="2607" operator="equal">
      <formula>"1B"</formula>
    </cfRule>
    <cfRule type="cellIs" dxfId="779" priority="2608" operator="equal">
      <formula>"3B"</formula>
    </cfRule>
    <cfRule type="cellIs" dxfId="778" priority="2609" operator="equal">
      <formula>"B"</formula>
    </cfRule>
  </conditionalFormatting>
  <conditionalFormatting sqref="BT62:DJ62">
    <cfRule type="cellIs" dxfId="777" priority="2530" operator="equal">
      <formula>"B"</formula>
    </cfRule>
    <cfRule type="cellIs" dxfId="776" priority="2529" operator="equal">
      <formula>"3B"</formula>
    </cfRule>
    <cfRule type="cellIs" dxfId="775" priority="2528" operator="equal">
      <formula>"1B"</formula>
    </cfRule>
    <cfRule type="cellIs" dxfId="774" priority="2527" operator="between">
      <formula>1</formula>
      <formula>4</formula>
    </cfRule>
    <cfRule type="cellIs" dxfId="773" priority="2531" operator="equal">
      <formula>"NL"</formula>
    </cfRule>
  </conditionalFormatting>
  <conditionalFormatting sqref="BV5">
    <cfRule type="cellIs" dxfId="772" priority="386" operator="equal">
      <formula>"3B"</formula>
    </cfRule>
    <cfRule type="cellIs" dxfId="771" priority="382" operator="equal">
      <formula>"3B"</formula>
    </cfRule>
    <cfRule type="cellIs" dxfId="770" priority="381" operator="equal">
      <formula>"1B"</formula>
    </cfRule>
    <cfRule type="cellIs" dxfId="768" priority="384" operator="between">
      <formula>1</formula>
      <formula>4</formula>
    </cfRule>
    <cfRule type="cellIs" dxfId="767" priority="380" operator="between">
      <formula>1</formula>
      <formula>4</formula>
    </cfRule>
    <cfRule type="cellIs" dxfId="766" priority="385" operator="equal">
      <formula>"1B"</formula>
    </cfRule>
  </conditionalFormatting>
  <conditionalFormatting sqref="BV15">
    <cfRule type="cellIs" dxfId="765" priority="802" operator="equal">
      <formula>"B"</formula>
    </cfRule>
    <cfRule type="cellIs" dxfId="764" priority="812" operator="equal">
      <formula>"x"</formula>
    </cfRule>
    <cfRule type="cellIs" dxfId="763" priority="803" operator="equal">
      <formula>"NL"</formula>
    </cfRule>
    <cfRule type="cellIs" dxfId="762" priority="805" operator="between">
      <formula>1</formula>
      <formula>4</formula>
    </cfRule>
    <cfRule type="cellIs" dxfId="761" priority="801" operator="equal">
      <formula>"T"</formula>
    </cfRule>
    <cfRule type="cellIs" dxfId="760" priority="806" operator="equal">
      <formula>"1B"</formula>
    </cfRule>
    <cfRule type="cellIs" dxfId="759" priority="807" operator="equal">
      <formula>"3B"</formula>
    </cfRule>
  </conditionalFormatting>
  <conditionalFormatting sqref="BV15:BV16">
    <cfRule type="cellIs" dxfId="756" priority="379" operator="equal">
      <formula>"3B"</formula>
    </cfRule>
    <cfRule type="cellIs" dxfId="755" priority="378" operator="equal">
      <formula>"1B"</formula>
    </cfRule>
    <cfRule type="cellIs" dxfId="754" priority="377" operator="between">
      <formula>1</formula>
      <formula>4</formula>
    </cfRule>
  </conditionalFormatting>
  <conditionalFormatting sqref="BV16">
    <cfRule type="cellIs" dxfId="753" priority="375" operator="equal">
      <formula>"3B"</formula>
    </cfRule>
    <cfRule type="cellIs" dxfId="752" priority="374" operator="equal">
      <formula>"1B"</formula>
    </cfRule>
    <cfRule type="cellIs" dxfId="751" priority="373" operator="between">
      <formula>1</formula>
      <formula>4</formula>
    </cfRule>
    <cfRule type="cellIs" dxfId="750" priority="370" operator="equal">
      <formula>"1B"</formula>
    </cfRule>
    <cfRule type="cellIs" dxfId="749" priority="369" operator="between">
      <formula>1</formula>
      <formula>4</formula>
    </cfRule>
    <cfRule type="cellIs" dxfId="748" priority="371" operator="equal">
      <formula>"3B"</formula>
    </cfRule>
  </conditionalFormatting>
  <conditionalFormatting sqref="BV22">
    <cfRule type="cellIs" dxfId="745" priority="359" operator="equal">
      <formula>"1B"</formula>
    </cfRule>
    <cfRule type="cellIs" dxfId="743" priority="360" operator="equal">
      <formula>"3B"</formula>
    </cfRule>
    <cfRule type="cellIs" dxfId="742" priority="362" operator="between">
      <formula>1</formula>
      <formula>4</formula>
    </cfRule>
    <cfRule type="cellIs" dxfId="741" priority="358" operator="between">
      <formula>1</formula>
      <formula>4</formula>
    </cfRule>
    <cfRule type="cellIs" dxfId="740" priority="363" operator="equal">
      <formula>"1B"</formula>
    </cfRule>
    <cfRule type="cellIs" dxfId="739" priority="364" operator="equal">
      <formula>"3B"</formula>
    </cfRule>
  </conditionalFormatting>
  <conditionalFormatting sqref="BV33:BV34">
    <cfRule type="cellIs" dxfId="736" priority="595" operator="between">
      <formula>1</formula>
      <formula>4</formula>
    </cfRule>
    <cfRule type="cellIs" dxfId="735" priority="596" operator="equal">
      <formula>"1B"</formula>
    </cfRule>
    <cfRule type="cellIs" dxfId="734" priority="597" operator="equal">
      <formula>"3B"</formula>
    </cfRule>
  </conditionalFormatting>
  <conditionalFormatting sqref="BW7:BX8">
    <cfRule type="cellIs" dxfId="730" priority="40" operator="equal">
      <formula>"1B"</formula>
    </cfRule>
    <cfRule type="cellIs" dxfId="729" priority="39" operator="between">
      <formula>1</formula>
      <formula>4</formula>
    </cfRule>
    <cfRule type="cellIs" dxfId="728" priority="41" operator="equal">
      <formula>"3B"</formula>
    </cfRule>
  </conditionalFormatting>
  <conditionalFormatting sqref="BW10:BX10">
    <cfRule type="cellIs" dxfId="727" priority="9" operator="equal">
      <formula>"3B"</formula>
    </cfRule>
    <cfRule type="cellIs" dxfId="726" priority="8" operator="equal">
      <formula>"1B"</formula>
    </cfRule>
    <cfRule type="cellIs" dxfId="725" priority="7" operator="between">
      <formula>1</formula>
      <formula>4</formula>
    </cfRule>
  </conditionalFormatting>
  <conditionalFormatting sqref="BW34:BY34">
    <cfRule type="cellIs" dxfId="724" priority="579" operator="equal">
      <formula>"3B"</formula>
    </cfRule>
    <cfRule type="cellIs" dxfId="722" priority="578" operator="equal">
      <formula>"1B"</formula>
    </cfRule>
    <cfRule type="cellIs" dxfId="721" priority="577" operator="between">
      <formula>1</formula>
      <formula>4</formula>
    </cfRule>
  </conditionalFormatting>
  <conditionalFormatting sqref="BW33:BZ33">
    <cfRule type="cellIs" dxfId="720" priority="583" operator="equal">
      <formula>"3B"</formula>
    </cfRule>
    <cfRule type="cellIs" dxfId="719" priority="582" operator="equal">
      <formula>"1B"</formula>
    </cfRule>
    <cfRule type="cellIs" dxfId="718" priority="581" operator="between">
      <formula>1</formula>
      <formula>4</formula>
    </cfRule>
  </conditionalFormatting>
  <conditionalFormatting sqref="BX65">
    <cfRule type="expression" dxfId="716" priority="2629">
      <formula>BX$47="zo"</formula>
    </cfRule>
    <cfRule type="cellIs" dxfId="715" priority="2628" operator="equal">
      <formula>"NL"</formula>
    </cfRule>
    <cfRule type="cellIs" dxfId="714" priority="2627" operator="equal">
      <formula>"B"</formula>
    </cfRule>
    <cfRule type="cellIs" dxfId="713" priority="2626" operator="equal">
      <formula>"3B"</formula>
    </cfRule>
    <cfRule type="cellIs" dxfId="712" priority="2625" operator="equal">
      <formula>"1B"</formula>
    </cfRule>
    <cfRule type="cellIs" dxfId="711" priority="2624" operator="between">
      <formula>1</formula>
      <formula>4</formula>
    </cfRule>
  </conditionalFormatting>
  <conditionalFormatting sqref="BX72">
    <cfRule type="cellIs" dxfId="710" priority="2558" operator="between">
      <formula>1</formula>
      <formula>4</formula>
    </cfRule>
    <cfRule type="cellIs" dxfId="709" priority="2562" operator="equal">
      <formula>"NL"</formula>
    </cfRule>
    <cfRule type="cellIs" dxfId="708" priority="2559" operator="equal">
      <formula>"1B"</formula>
    </cfRule>
    <cfRule type="cellIs" dxfId="707" priority="2560" operator="equal">
      <formula>"3B"</formula>
    </cfRule>
    <cfRule type="cellIs" dxfId="706" priority="2561" operator="equal">
      <formula>"B"</formula>
    </cfRule>
    <cfRule type="expression" dxfId="705" priority="2563">
      <formula>BW$2="zo"</formula>
    </cfRule>
  </conditionalFormatting>
  <conditionalFormatting sqref="BY11">
    <cfRule type="cellIs" dxfId="702" priority="12" operator="equal">
      <formula>"1B"</formula>
    </cfRule>
    <cfRule type="cellIs" dxfId="701" priority="11" operator="between">
      <formula>1</formula>
      <formula>4</formula>
    </cfRule>
    <cfRule type="cellIs" dxfId="700" priority="13" operator="equal">
      <formula>"3B"</formula>
    </cfRule>
  </conditionalFormatting>
  <conditionalFormatting sqref="BY24">
    <cfRule type="cellIs" dxfId="699" priority="630" operator="equal">
      <formula>"1B"</formula>
    </cfRule>
    <cfRule type="cellIs" dxfId="698" priority="631" operator="equal">
      <formula>"3B"</formula>
    </cfRule>
    <cfRule type="cellIs" dxfId="697" priority="629" operator="between">
      <formula>1</formula>
      <formula>4</formula>
    </cfRule>
  </conditionalFormatting>
  <conditionalFormatting sqref="BY57">
    <cfRule type="expression" dxfId="696" priority="2564">
      <formula>BY$47="zo"</formula>
    </cfRule>
  </conditionalFormatting>
  <conditionalFormatting sqref="BY16:CB16">
    <cfRule type="cellIs" dxfId="694" priority="1968" operator="equal">
      <formula>"1B"</formula>
    </cfRule>
    <cfRule type="cellIs" dxfId="693" priority="1969" operator="equal">
      <formula>"3B"</formula>
    </cfRule>
    <cfRule type="cellIs" dxfId="692" priority="1967" operator="between">
      <formula>1</formula>
      <formula>4</formula>
    </cfRule>
  </conditionalFormatting>
  <conditionalFormatting sqref="BZ18:CC18">
    <cfRule type="cellIs" dxfId="691" priority="138" operator="equal">
      <formula>"3B"</formula>
    </cfRule>
    <cfRule type="cellIs" dxfId="690" priority="137" operator="equal">
      <formula>"1B"</formula>
    </cfRule>
    <cfRule type="cellIs" dxfId="689" priority="136" operator="between">
      <formula>1</formula>
      <formula>4</formula>
    </cfRule>
  </conditionalFormatting>
  <conditionalFormatting sqref="BZ21:CD22">
    <cfRule type="cellIs" dxfId="688" priority="450" operator="equal">
      <formula>"1B"</formula>
    </cfRule>
    <cfRule type="cellIs" dxfId="687" priority="451" operator="equal">
      <formula>"3B"</formula>
    </cfRule>
    <cfRule type="cellIs" dxfId="686" priority="449" operator="between">
      <formula>1</formula>
      <formula>4</formula>
    </cfRule>
  </conditionalFormatting>
  <conditionalFormatting sqref="CA14:CC14">
    <cfRule type="cellIs" dxfId="684" priority="141" operator="equal">
      <formula>"3B"</formula>
    </cfRule>
    <cfRule type="cellIs" dxfId="683" priority="140" operator="equal">
      <formula>"1B"</formula>
    </cfRule>
    <cfRule type="cellIs" dxfId="682" priority="143" operator="equal">
      <formula>"B"</formula>
    </cfRule>
    <cfRule type="cellIs" dxfId="681" priority="144" operator="equal">
      <formula>"NL"</formula>
    </cfRule>
    <cfRule type="cellIs" dxfId="680" priority="139" operator="between">
      <formula>1</formula>
      <formula>4</formula>
    </cfRule>
  </conditionalFormatting>
  <conditionalFormatting sqref="CA12:CD12">
    <cfRule type="cellIs" dxfId="679" priority="146" operator="equal">
      <formula>"1B"</formula>
    </cfRule>
    <cfRule type="cellIs" dxfId="678" priority="145" operator="between">
      <formula>1</formula>
      <formula>4</formula>
    </cfRule>
    <cfRule type="cellIs" dxfId="677" priority="147" operator="equal">
      <formula>"3B"</formula>
    </cfRule>
  </conditionalFormatting>
  <conditionalFormatting sqref="CB19:CC19">
    <cfRule type="expression" dxfId="676" priority="2813">
      <formula>BN$2="zo"</formula>
    </cfRule>
  </conditionalFormatting>
  <conditionalFormatting sqref="CC14">
    <cfRule type="cellIs" dxfId="675" priority="142" operator="equal">
      <formula>"T"</formula>
    </cfRule>
  </conditionalFormatting>
  <conditionalFormatting sqref="CC33:CG34">
    <cfRule type="cellIs" dxfId="674" priority="567" operator="equal">
      <formula>"3B"</formula>
    </cfRule>
    <cfRule type="cellIs" dxfId="673" priority="565" operator="between">
      <formula>1</formula>
      <formula>4</formula>
    </cfRule>
    <cfRule type="cellIs" dxfId="672" priority="566" operator="equal">
      <formula>"1B"</formula>
    </cfRule>
  </conditionalFormatting>
  <conditionalFormatting sqref="CD6">
    <cfRule type="cellIs" dxfId="670" priority="471" operator="equal">
      <formula>"3B"</formula>
    </cfRule>
    <cfRule type="cellIs" dxfId="669" priority="470" operator="equal">
      <formula>"1B"</formula>
    </cfRule>
    <cfRule type="cellIs" dxfId="668" priority="469" operator="between">
      <formula>1</formula>
      <formula>4</formula>
    </cfRule>
  </conditionalFormatting>
  <conditionalFormatting sqref="CD8:CD9">
    <cfRule type="cellIs" dxfId="667" priority="482" operator="equal">
      <formula>"3B"</formula>
    </cfRule>
    <cfRule type="cellIs" dxfId="666" priority="480" operator="between">
      <formula>1</formula>
      <formula>4</formula>
    </cfRule>
    <cfRule type="cellIs" dxfId="665" priority="481" operator="equal">
      <formula>"1B"</formula>
    </cfRule>
  </conditionalFormatting>
  <conditionalFormatting sqref="CD16:CD17 BM16:BP17 BT17:BX17 CA17:CB17 CV17:DA17 DC17:DF17 DH17 DJ17:DN17 DQ17:DT17 DV17 DX17:EB17">
    <cfRule type="cellIs" dxfId="664" priority="1814" operator="equal">
      <formula>"1B"</formula>
    </cfRule>
    <cfRule type="cellIs" dxfId="663" priority="1815" operator="equal">
      <formula>"3B"</formula>
    </cfRule>
    <cfRule type="cellIs" dxfId="662" priority="1813" operator="between">
      <formula>1</formula>
      <formula>4</formula>
    </cfRule>
  </conditionalFormatting>
  <conditionalFormatting sqref="CD17:CD18">
    <cfRule type="cellIs" dxfId="661" priority="437" operator="equal">
      <formula>"1B"</formula>
    </cfRule>
    <cfRule type="cellIs" dxfId="659" priority="438" operator="equal">
      <formula>"3B"</formula>
    </cfRule>
    <cfRule type="cellIs" dxfId="658" priority="436" operator="between">
      <formula>1</formula>
      <formula>4</formula>
    </cfRule>
  </conditionalFormatting>
  <conditionalFormatting sqref="CE24">
    <cfRule type="cellIs" dxfId="655" priority="627" operator="equal">
      <formula>"3B"</formula>
    </cfRule>
    <cfRule type="cellIs" dxfId="654" priority="626" operator="equal">
      <formula>"1B"</formula>
    </cfRule>
    <cfRule type="cellIs" dxfId="653" priority="625" operator="between">
      <formula>1</formula>
      <formula>4</formula>
    </cfRule>
  </conditionalFormatting>
  <conditionalFormatting sqref="CE70">
    <cfRule type="cellIs" dxfId="651" priority="2612" operator="between">
      <formula>1</formula>
      <formula>4</formula>
    </cfRule>
    <cfRule type="cellIs" dxfId="650" priority="2613" operator="equal">
      <formula>"1B"</formula>
    </cfRule>
    <cfRule type="cellIs" dxfId="649" priority="2614" operator="equal">
      <formula>"3B"</formula>
    </cfRule>
    <cfRule type="cellIs" dxfId="648" priority="2615" operator="equal">
      <formula>"B"</formula>
    </cfRule>
    <cfRule type="cellIs" dxfId="647" priority="2616" operator="equal">
      <formula>"NL"</formula>
    </cfRule>
    <cfRule type="expression" dxfId="646" priority="2617">
      <formula>CE$47="zo"</formula>
    </cfRule>
    <cfRule type="cellIs" dxfId="645" priority="2618" operator="between">
      <formula>1</formula>
      <formula>4</formula>
    </cfRule>
    <cfRule type="cellIs" dxfId="644" priority="2619" operator="equal">
      <formula>"1B"</formula>
    </cfRule>
    <cfRule type="cellIs" dxfId="643" priority="2621" operator="equal">
      <formula>"B"</formula>
    </cfRule>
    <cfRule type="expression" dxfId="642" priority="2623">
      <formula>CE$47="zo"</formula>
    </cfRule>
    <cfRule type="cellIs" dxfId="641" priority="2620" operator="equal">
      <formula>"3B"</formula>
    </cfRule>
    <cfRule type="cellIs" dxfId="640" priority="2600" operator="between">
      <formula>1</formula>
      <formula>4</formula>
    </cfRule>
    <cfRule type="cellIs" dxfId="639" priority="2601" operator="equal">
      <formula>"1B"</formula>
    </cfRule>
    <cfRule type="cellIs" dxfId="638" priority="2602" operator="equal">
      <formula>"3B"</formula>
    </cfRule>
    <cfRule type="cellIs" dxfId="637" priority="2622" operator="equal">
      <formula>"NL"</formula>
    </cfRule>
    <cfRule type="cellIs" dxfId="636" priority="2603" operator="equal">
      <formula>"B"</formula>
    </cfRule>
    <cfRule type="expression" dxfId="635" priority="2605">
      <formula>CE$47="zo"</formula>
    </cfRule>
    <cfRule type="cellIs" dxfId="634" priority="2604" operator="equal">
      <formula>"NL"</formula>
    </cfRule>
  </conditionalFormatting>
  <conditionalFormatting sqref="CE10:CG10 BZ11:CG11">
    <cfRule type="cellIs" dxfId="633" priority="1119" operator="equal">
      <formula>"3B"</formula>
    </cfRule>
    <cfRule type="cellIs" dxfId="632" priority="1118" operator="equal">
      <formula>"1B"</formula>
    </cfRule>
    <cfRule type="cellIs" dxfId="631" priority="1117" operator="between">
      <formula>1</formula>
      <formula>4</formula>
    </cfRule>
  </conditionalFormatting>
  <conditionalFormatting sqref="CF57">
    <cfRule type="expression" dxfId="630" priority="2557">
      <formula>CF$47="zo"</formula>
    </cfRule>
  </conditionalFormatting>
  <conditionalFormatting sqref="CF65">
    <cfRule type="cellIs" dxfId="629" priority="1235" operator="equal">
      <formula>"B"</formula>
    </cfRule>
    <cfRule type="cellIs" dxfId="628" priority="1234" operator="equal">
      <formula>"3B"</formula>
    </cfRule>
    <cfRule type="cellIs" dxfId="627" priority="1232" operator="between">
      <formula>1</formula>
      <formula>4</formula>
    </cfRule>
    <cfRule type="cellIs" dxfId="626" priority="1233" operator="equal">
      <formula>"1B"</formula>
    </cfRule>
    <cfRule type="expression" dxfId="625" priority="1237">
      <formula>CF$2="zo"</formula>
    </cfRule>
    <cfRule type="cellIs" dxfId="623" priority="1236" operator="equal">
      <formula>"NL"</formula>
    </cfRule>
  </conditionalFormatting>
  <conditionalFormatting sqref="CG7 CD5:CE7 CA7:CB7">
    <cfRule type="cellIs" dxfId="621" priority="1109" operator="between">
      <formula>1</formula>
      <formula>4</formula>
    </cfRule>
    <cfRule type="cellIs" dxfId="620" priority="1111" operator="equal">
      <formula>"3B"</formula>
    </cfRule>
    <cfRule type="cellIs" dxfId="619" priority="1110" operator="equal">
      <formula>"1B"</formula>
    </cfRule>
  </conditionalFormatting>
  <conditionalFormatting sqref="CG7">
    <cfRule type="cellIs" dxfId="618" priority="1101" operator="between">
      <formula>1</formula>
      <formula>4</formula>
    </cfRule>
    <cfRule type="cellIs" dxfId="617" priority="1102" operator="equal">
      <formula>"1B"</formula>
    </cfRule>
    <cfRule type="cellIs" dxfId="616" priority="1103" operator="equal">
      <formula>"3B"</formula>
    </cfRule>
    <cfRule type="expression" dxfId="615" priority="1104">
      <formula>CG$2="zo"</formula>
    </cfRule>
    <cfRule type="expression" dxfId="614" priority="1113">
      <formula>CG$2="zo"</formula>
    </cfRule>
    <cfRule type="cellIs" dxfId="613" priority="1105" operator="between">
      <formula>1</formula>
      <formula>4</formula>
    </cfRule>
    <cfRule type="cellIs" dxfId="612" priority="1106" operator="equal">
      <formula>"1B"</formula>
    </cfRule>
    <cfRule type="cellIs" dxfId="611" priority="1112" operator="equal">
      <formula>"T"</formula>
    </cfRule>
    <cfRule type="cellIs" dxfId="610" priority="1107" operator="equal">
      <formula>"3B"</formula>
    </cfRule>
    <cfRule type="cellIs" dxfId="608" priority="1100" operator="equal">
      <formula>"T"</formula>
    </cfRule>
  </conditionalFormatting>
  <conditionalFormatting sqref="CG15:CJ15 CG16:CK16 BT15:BW16 BZ15:CB15 CD15:CE15 CL15:CS15">
    <cfRule type="cellIs" dxfId="606" priority="1115" operator="equal">
      <formula>"1B"</formula>
    </cfRule>
    <cfRule type="cellIs" dxfId="605" priority="1114" operator="between">
      <formula>1</formula>
      <formula>4</formula>
    </cfRule>
    <cfRule type="cellIs" dxfId="604" priority="1116" operator="equal">
      <formula>"3B"</formula>
    </cfRule>
  </conditionalFormatting>
  <conditionalFormatting sqref="CG64:CM64">
    <cfRule type="expression" dxfId="603" priority="2544">
      <formula>CG$47="zo"</formula>
    </cfRule>
  </conditionalFormatting>
  <conditionalFormatting sqref="CH27">
    <cfRule type="cellIs" dxfId="601" priority="2426" operator="equal">
      <formula>"T"</formula>
    </cfRule>
    <cfRule type="cellIs" dxfId="600" priority="2427" operator="equal">
      <formula>"B"</formula>
    </cfRule>
    <cfRule type="cellIs" dxfId="599" priority="2428" operator="equal">
      <formula>"NL"</formula>
    </cfRule>
  </conditionalFormatting>
  <conditionalFormatting sqref="CH9:CL9">
    <cfRule type="cellIs" dxfId="597" priority="175" operator="between">
      <formula>1</formula>
      <formula>4</formula>
    </cfRule>
    <cfRule type="cellIs" dxfId="596" priority="176" operator="equal">
      <formula>"1B"</formula>
    </cfRule>
    <cfRule type="cellIs" dxfId="595" priority="177" operator="equal">
      <formula>"3B"</formula>
    </cfRule>
  </conditionalFormatting>
  <conditionalFormatting sqref="CI19:CJ19">
    <cfRule type="expression" dxfId="594" priority="2812">
      <formula>BU$2="zo"</formula>
    </cfRule>
  </conditionalFormatting>
  <conditionalFormatting sqref="CJ33:CK33">
    <cfRule type="cellIs" dxfId="591" priority="561" operator="equal">
      <formula>"3B"</formula>
    </cfRule>
    <cfRule type="cellIs" dxfId="590" priority="559" operator="between">
      <formula>1</formula>
      <formula>4</formula>
    </cfRule>
    <cfRule type="cellIs" dxfId="589" priority="560" operator="equal">
      <formula>"1B"</formula>
    </cfRule>
  </conditionalFormatting>
  <conditionalFormatting sqref="CJ24:CS24">
    <cfRule type="cellIs" dxfId="588" priority="617" operator="between">
      <formula>1</formula>
      <formula>4</formula>
    </cfRule>
    <cfRule type="cellIs" dxfId="587" priority="618" operator="equal">
      <formula>"1B"</formula>
    </cfRule>
    <cfRule type="cellIs" dxfId="586" priority="619" operator="equal">
      <formula>"3B"</formula>
    </cfRule>
  </conditionalFormatting>
  <conditionalFormatting sqref="CK55">
    <cfRule type="cellIs" dxfId="584" priority="2523" operator="equal">
      <formula>"NL"</formula>
    </cfRule>
    <cfRule type="cellIs" dxfId="583" priority="2519" operator="between">
      <formula>1</formula>
      <formula>4</formula>
    </cfRule>
    <cfRule type="cellIs" dxfId="582" priority="2522" operator="equal">
      <formula>"B"</formula>
    </cfRule>
    <cfRule type="cellIs" dxfId="581" priority="2521" operator="equal">
      <formula>"3B"</formula>
    </cfRule>
    <cfRule type="cellIs" dxfId="580" priority="2520" operator="equal">
      <formula>"1B"</formula>
    </cfRule>
  </conditionalFormatting>
  <conditionalFormatting sqref="CK11:CL11">
    <cfRule type="cellIs" dxfId="579" priority="2" operator="between">
      <formula>1</formula>
      <formula>4</formula>
    </cfRule>
    <cfRule type="cellIs" dxfId="578" priority="4" operator="equal">
      <formula>"3B"</formula>
    </cfRule>
    <cfRule type="cellIs" dxfId="577" priority="3" operator="equal">
      <formula>"1B"</formula>
    </cfRule>
  </conditionalFormatting>
  <conditionalFormatting sqref="CK17:CL17">
    <cfRule type="cellIs" dxfId="576" priority="54" operator="equal">
      <formula>"B"</formula>
    </cfRule>
    <cfRule type="cellIs" dxfId="575" priority="55" operator="equal">
      <formula>"NL"</formula>
    </cfRule>
  </conditionalFormatting>
  <conditionalFormatting sqref="CK17:CM17">
    <cfRule type="cellIs" dxfId="574" priority="52" operator="equal">
      <formula>"3B"</formula>
    </cfRule>
    <cfRule type="cellIs" dxfId="573" priority="51" operator="equal">
      <formula>"1B"</formula>
    </cfRule>
    <cfRule type="cellIs" dxfId="572" priority="50" operator="between">
      <formula>1</formula>
      <formula>4</formula>
    </cfRule>
  </conditionalFormatting>
  <conditionalFormatting sqref="CK55:EN55">
    <cfRule type="expression" dxfId="571" priority="2524">
      <formula>CK$47="zo"</formula>
    </cfRule>
  </conditionalFormatting>
  <conditionalFormatting sqref="CL10">
    <cfRule type="cellIs" dxfId="570" priority="977" operator="equal">
      <formula>"1B"</formula>
    </cfRule>
    <cfRule type="cellIs" dxfId="569" priority="976" operator="between">
      <formula>1</formula>
      <formula>4</formula>
    </cfRule>
    <cfRule type="cellIs" dxfId="568" priority="978" operator="equal">
      <formula>"3B"</formula>
    </cfRule>
  </conditionalFormatting>
  <conditionalFormatting sqref="CL17">
    <cfRule type="cellIs" dxfId="566" priority="53" operator="equal">
      <formula>"T"</formula>
    </cfRule>
  </conditionalFormatting>
  <conditionalFormatting sqref="CL22">
    <cfRule type="expression" dxfId="564" priority="49">
      <formula>CL$2="zo"</formula>
    </cfRule>
    <cfRule type="cellIs" dxfId="562" priority="47" operator="equal">
      <formula>"NL"</formula>
    </cfRule>
    <cfRule type="cellIs" dxfId="561" priority="46" operator="equal">
      <formula>"B"</formula>
    </cfRule>
    <cfRule type="cellIs" dxfId="560" priority="45" operator="equal">
      <formula>"T"</formula>
    </cfRule>
    <cfRule type="cellIs" dxfId="559" priority="44" operator="equal">
      <formula>"3B"</formula>
    </cfRule>
    <cfRule type="cellIs" dxfId="558" priority="43" operator="equal">
      <formula>"1B"</formula>
    </cfRule>
    <cfRule type="cellIs" dxfId="557" priority="42" operator="between">
      <formula>1</formula>
      <formula>4</formula>
    </cfRule>
  </conditionalFormatting>
  <conditionalFormatting sqref="CL25">
    <cfRule type="cellIs" dxfId="556" priority="150" operator="equal">
      <formula>"3B"</formula>
    </cfRule>
    <cfRule type="cellIs" dxfId="554" priority="148" operator="between">
      <formula>1</formula>
      <formula>4</formula>
    </cfRule>
    <cfRule type="cellIs" dxfId="553" priority="149" operator="equal">
      <formula>"1B"</formula>
    </cfRule>
  </conditionalFormatting>
  <conditionalFormatting sqref="CL33:CL34">
    <cfRule type="cellIs" dxfId="552" priority="556" operator="between">
      <formula>1</formula>
      <formula>4</formula>
    </cfRule>
    <cfRule type="cellIs" dxfId="551" priority="558" operator="equal">
      <formula>"3B"</formula>
    </cfRule>
    <cfRule type="cellIs" dxfId="550" priority="557" operator="equal">
      <formula>"1B"</formula>
    </cfRule>
  </conditionalFormatting>
  <conditionalFormatting sqref="CL64:CL65">
    <cfRule type="cellIs" dxfId="549" priority="2533" operator="between">
      <formula>1</formula>
      <formula>4</formula>
    </cfRule>
    <cfRule type="cellIs" dxfId="548" priority="2534" operator="equal">
      <formula>"1B"</formula>
    </cfRule>
    <cfRule type="cellIs" dxfId="547" priority="2535" operator="equal">
      <formula>"3B"</formula>
    </cfRule>
    <cfRule type="cellIs" dxfId="546" priority="2536" operator="equal">
      <formula>"B"</formula>
    </cfRule>
    <cfRule type="cellIs" dxfId="545" priority="2537" operator="equal">
      <formula>"NL"</formula>
    </cfRule>
  </conditionalFormatting>
  <conditionalFormatting sqref="CL65">
    <cfRule type="expression" dxfId="544" priority="2538">
      <formula>CL$47="zo"</formula>
    </cfRule>
  </conditionalFormatting>
  <conditionalFormatting sqref="CL70">
    <cfRule type="cellIs" dxfId="543" priority="2631" operator="equal">
      <formula>"1B"</formula>
    </cfRule>
    <cfRule type="cellIs" dxfId="542" priority="2634" operator="equal">
      <formula>"NL"</formula>
    </cfRule>
    <cfRule type="cellIs" dxfId="541" priority="2633" operator="equal">
      <formula>"B"</formula>
    </cfRule>
    <cfRule type="cellIs" dxfId="540" priority="2632" operator="equal">
      <formula>"3B"</formula>
    </cfRule>
    <cfRule type="cellIs" dxfId="539" priority="2630" operator="between">
      <formula>1</formula>
      <formula>4</formula>
    </cfRule>
  </conditionalFormatting>
  <conditionalFormatting sqref="CM33">
    <cfRule type="cellIs" dxfId="537" priority="724" operator="between">
      <formula>1</formula>
      <formula>4</formula>
    </cfRule>
    <cfRule type="cellIs" dxfId="536" priority="726" operator="equal">
      <formula>"3B"</formula>
    </cfRule>
    <cfRule type="cellIs" dxfId="535" priority="725" operator="equal">
      <formula>"1B"</formula>
    </cfRule>
  </conditionalFormatting>
  <conditionalFormatting sqref="CM57">
    <cfRule type="expression" dxfId="534" priority="2532">
      <formula>CM$47="zo"</formula>
    </cfRule>
  </conditionalFormatting>
  <conditionalFormatting sqref="CM18:CQ18">
    <cfRule type="cellIs" dxfId="532" priority="949" operator="equal">
      <formula>"3B"</formula>
    </cfRule>
    <cfRule type="cellIs" dxfId="531" priority="948" operator="equal">
      <formula>"1B"</formula>
    </cfRule>
    <cfRule type="cellIs" dxfId="530" priority="947" operator="between">
      <formula>1</formula>
      <formula>4</formula>
    </cfRule>
  </conditionalFormatting>
  <conditionalFormatting sqref="CM21:CQ21">
    <cfRule type="cellIs" dxfId="529" priority="943" operator="between">
      <formula>1</formula>
      <formula>4</formula>
    </cfRule>
    <cfRule type="cellIs" dxfId="527" priority="945" operator="equal">
      <formula>"3B"</formula>
    </cfRule>
    <cfRule type="cellIs" dxfId="526" priority="944" operator="equal">
      <formula>"1B"</formula>
    </cfRule>
  </conditionalFormatting>
  <conditionalFormatting sqref="CM23:CQ23">
    <cfRule type="cellIs" dxfId="525" priority="910" operator="equal">
      <formula>"3B"</formula>
    </cfRule>
    <cfRule type="cellIs" dxfId="524" priority="909" operator="equal">
      <formula>"1B"</formula>
    </cfRule>
    <cfRule type="cellIs" dxfId="523" priority="908" operator="between">
      <formula>1</formula>
      <formula>4</formula>
    </cfRule>
  </conditionalFormatting>
  <conditionalFormatting sqref="CM13:CR14">
    <cfRule type="cellIs" dxfId="522" priority="170" operator="equal">
      <formula>"3B"</formula>
    </cfRule>
    <cfRule type="cellIs" dxfId="521" priority="169" operator="equal">
      <formula>"1B"</formula>
    </cfRule>
    <cfRule type="cellIs" dxfId="520" priority="168" operator="between">
      <formula>1</formula>
      <formula>4</formula>
    </cfRule>
    <cfRule type="cellIs" dxfId="519" priority="171" operator="equal">
      <formula>"T"</formula>
    </cfRule>
    <cfRule type="cellIs" dxfId="518" priority="173" operator="equal">
      <formula>"NL"</formula>
    </cfRule>
    <cfRule type="cellIs" dxfId="517" priority="172" operator="equal">
      <formula>"B"</formula>
    </cfRule>
  </conditionalFormatting>
  <conditionalFormatting sqref="CN11:CQ11 CN10:CP10 CH10:CJ11 CH12:CL12 CN12:CP12">
    <cfRule type="cellIs" dxfId="516" priority="934" operator="equal">
      <formula>"3B"</formula>
    </cfRule>
    <cfRule type="cellIs" dxfId="515" priority="932" operator="between">
      <formula>1</formula>
      <formula>4</formula>
    </cfRule>
    <cfRule type="cellIs" dxfId="514" priority="933" operator="equal">
      <formula>"1B"</formula>
    </cfRule>
  </conditionalFormatting>
  <conditionalFormatting sqref="CN16:CT16">
    <cfRule type="cellIs" dxfId="512" priority="930" operator="equal">
      <formula>"3B"</formula>
    </cfRule>
    <cfRule type="cellIs" dxfId="511" priority="928" operator="between">
      <formula>1</formula>
      <formula>4</formula>
    </cfRule>
    <cfRule type="cellIs" dxfId="510" priority="929" operator="equal">
      <formula>"1B"</formula>
    </cfRule>
  </conditionalFormatting>
  <conditionalFormatting sqref="CO64">
    <cfRule type="cellIs" dxfId="509" priority="2587" operator="equal">
      <formula>"NL"</formula>
    </cfRule>
    <cfRule type="cellIs" dxfId="508" priority="2586" operator="equal">
      <formula>"B"</formula>
    </cfRule>
    <cfRule type="cellIs" dxfId="507" priority="2585" operator="equal">
      <formula>"3B"</formula>
    </cfRule>
    <cfRule type="cellIs" dxfId="506" priority="2584" operator="equal">
      <formula>"1B"</formula>
    </cfRule>
    <cfRule type="cellIs" dxfId="505" priority="2583" operator="between">
      <formula>1</formula>
      <formula>4</formula>
    </cfRule>
    <cfRule type="cellIs" dxfId="504" priority="2599" operator="equal">
      <formula>"NL"</formula>
    </cfRule>
    <cfRule type="cellIs" dxfId="503" priority="2580" operator="equal">
      <formula>"NL"</formula>
    </cfRule>
    <cfRule type="cellIs" dxfId="502" priority="2579" operator="equal">
      <formula>"B"</formula>
    </cfRule>
    <cfRule type="cellIs" dxfId="501" priority="2578" operator="equal">
      <formula>"3B"</formula>
    </cfRule>
    <cfRule type="cellIs" dxfId="500" priority="2595" operator="between">
      <formula>1</formula>
      <formula>4</formula>
    </cfRule>
    <cfRule type="cellIs" dxfId="499" priority="2596" operator="equal">
      <formula>"1B"</formula>
    </cfRule>
    <cfRule type="cellIs" dxfId="498" priority="2597" operator="equal">
      <formula>"3B"</formula>
    </cfRule>
    <cfRule type="cellIs" dxfId="497" priority="2577" operator="equal">
      <formula>"1B"</formula>
    </cfRule>
    <cfRule type="cellIs" dxfId="496" priority="2598" operator="equal">
      <formula>"B"</formula>
    </cfRule>
    <cfRule type="cellIs" dxfId="495" priority="2576" operator="between">
      <formula>1</formula>
      <formula>4</formula>
    </cfRule>
    <cfRule type="expression" dxfId="494" priority="2593">
      <formula>CO$47="zo"</formula>
    </cfRule>
    <cfRule type="expression" dxfId="493" priority="2581">
      <formula>CO$47="zo"</formula>
    </cfRule>
  </conditionalFormatting>
  <conditionalFormatting sqref="CO17:CR17">
    <cfRule type="cellIs" dxfId="492" priority="61" operator="equal">
      <formula>"1B"</formula>
    </cfRule>
    <cfRule type="cellIs" dxfId="491" priority="60" operator="between">
      <formula>1</formula>
      <formula>4</formula>
    </cfRule>
    <cfRule type="cellIs" dxfId="490" priority="62" operator="equal">
      <formula>"3B"</formula>
    </cfRule>
  </conditionalFormatting>
  <conditionalFormatting sqref="CP19:CQ19">
    <cfRule type="expression" dxfId="489" priority="2811">
      <formula>CB$2="zo"</formula>
    </cfRule>
  </conditionalFormatting>
  <conditionalFormatting sqref="CQ63:CR63">
    <cfRule type="cellIs" dxfId="486" priority="2729" operator="equal">
      <formula>"NL"</formula>
    </cfRule>
    <cfRule type="cellIs" dxfId="485" priority="2725" operator="between">
      <formula>1</formula>
      <formula>4</formula>
    </cfRule>
    <cfRule type="cellIs" dxfId="484" priority="2726" operator="equal">
      <formula>"1B"</formula>
    </cfRule>
    <cfRule type="cellIs" dxfId="483" priority="2727" operator="equal">
      <formula>"3B"</formula>
    </cfRule>
    <cfRule type="cellIs" dxfId="482" priority="2728" operator="equal">
      <formula>"B"</formula>
    </cfRule>
  </conditionalFormatting>
  <conditionalFormatting sqref="CQ33:CS33">
    <cfRule type="cellIs" dxfId="481" priority="553" operator="between">
      <formula>1</formula>
      <formula>4</formula>
    </cfRule>
    <cfRule type="cellIs" dxfId="480" priority="555" operator="equal">
      <formula>"3B"</formula>
    </cfRule>
    <cfRule type="cellIs" dxfId="479" priority="554" operator="equal">
      <formula>"1B"</formula>
    </cfRule>
  </conditionalFormatting>
  <conditionalFormatting sqref="CR10">
    <cfRule type="cellIs" dxfId="478" priority="85" operator="equal">
      <formula>"1B"</formula>
    </cfRule>
    <cfRule type="cellIs" dxfId="477" priority="80" operator="between">
      <formula>1</formula>
      <formula>4</formula>
    </cfRule>
    <cfRule type="cellIs" dxfId="476" priority="81" operator="equal">
      <formula>"1B"</formula>
    </cfRule>
    <cfRule type="cellIs" dxfId="475" priority="84" operator="between">
      <formula>1</formula>
      <formula>4</formula>
    </cfRule>
    <cfRule type="cellIs" dxfId="474" priority="86" operator="equal">
      <formula>"3B"</formula>
    </cfRule>
    <cfRule type="cellIs" dxfId="472" priority="82" operator="equal">
      <formula>"3B"</formula>
    </cfRule>
  </conditionalFormatting>
  <conditionalFormatting sqref="CR12">
    <cfRule type="cellIs" dxfId="471" priority="156" operator="between">
      <formula>1</formula>
      <formula>4</formula>
    </cfRule>
    <cfRule type="cellIs" dxfId="470" priority="157" operator="equal">
      <formula>"1B"</formula>
    </cfRule>
    <cfRule type="cellIs" dxfId="469" priority="158" operator="equal">
      <formula>"3B"</formula>
    </cfRule>
    <cfRule type="cellIs" dxfId="468" priority="159" operator="equal">
      <formula>"T"</formula>
    </cfRule>
    <cfRule type="cellIs" dxfId="467" priority="160" operator="equal">
      <formula>"B"</formula>
    </cfRule>
    <cfRule type="cellIs" dxfId="466" priority="161" operator="equal">
      <formula>"NL"</formula>
    </cfRule>
    <cfRule type="expression" dxfId="465" priority="162">
      <formula>CR$2="zo"</formula>
    </cfRule>
  </conditionalFormatting>
  <conditionalFormatting sqref="CR14">
    <cfRule type="cellIs" dxfId="463" priority="66" operator="between">
      <formula>1</formula>
      <formula>4</formula>
    </cfRule>
    <cfRule type="cellIs" dxfId="462" priority="67" operator="equal">
      <formula>"1B"</formula>
    </cfRule>
    <cfRule type="cellIs" dxfId="461" priority="68" operator="equal">
      <formula>"3B"</formula>
    </cfRule>
    <cfRule type="cellIs" dxfId="459" priority="70" operator="between">
      <formula>1</formula>
      <formula>4</formula>
    </cfRule>
    <cfRule type="cellIs" dxfId="458" priority="71" operator="equal">
      <formula>"1B"</formula>
    </cfRule>
    <cfRule type="cellIs" dxfId="457" priority="76" operator="equal">
      <formula>"T"</formula>
    </cfRule>
    <cfRule type="cellIs" dxfId="456" priority="77" operator="equal">
      <formula>"B"</formula>
    </cfRule>
    <cfRule type="cellIs" dxfId="455" priority="78" operator="equal">
      <formula>"NL"</formula>
    </cfRule>
    <cfRule type="cellIs" dxfId="453" priority="72" operator="equal">
      <formula>"3B"</formula>
    </cfRule>
  </conditionalFormatting>
  <conditionalFormatting sqref="CR17">
    <cfRule type="cellIs" dxfId="452" priority="57" operator="equal">
      <formula>"1B"</formula>
    </cfRule>
    <cfRule type="cellIs" dxfId="451" priority="58" operator="equal">
      <formula>"3B"</formula>
    </cfRule>
    <cfRule type="cellIs" dxfId="449" priority="56" operator="between">
      <formula>1</formula>
      <formula>4</formula>
    </cfRule>
  </conditionalFormatting>
  <conditionalFormatting sqref="CS34">
    <cfRule type="cellIs" dxfId="446" priority="683" operator="equal">
      <formula>"1B"</formula>
    </cfRule>
    <cfRule type="cellIs" dxfId="445" priority="684" operator="equal">
      <formula>"3B"</formula>
    </cfRule>
    <cfRule type="cellIs" dxfId="444" priority="682" operator="between">
      <formula>1</formula>
      <formula>4</formula>
    </cfRule>
  </conditionalFormatting>
  <conditionalFormatting sqref="CS65">
    <cfRule type="cellIs" dxfId="441" priority="1225" operator="between">
      <formula>1</formula>
      <formula>4</formula>
    </cfRule>
    <cfRule type="cellIs" dxfId="440" priority="1226" operator="equal">
      <formula>"1B"</formula>
    </cfRule>
    <cfRule type="cellIs" dxfId="439" priority="1227" operator="equal">
      <formula>"3B"</formula>
    </cfRule>
    <cfRule type="cellIs" dxfId="438" priority="1228" operator="equal">
      <formula>"B"</formula>
    </cfRule>
    <cfRule type="cellIs" dxfId="437" priority="1229" operator="equal">
      <formula>"NL"</formula>
    </cfRule>
    <cfRule type="expression" dxfId="436" priority="1230">
      <formula>CS$2="zo"</formula>
    </cfRule>
  </conditionalFormatting>
  <conditionalFormatting sqref="CS10:CU11">
    <cfRule type="cellIs" dxfId="435" priority="1086" operator="equal">
      <formula>"3B"</formula>
    </cfRule>
    <cfRule type="cellIs" dxfId="434" priority="1085" operator="equal">
      <formula>"1B"</formula>
    </cfRule>
    <cfRule type="cellIs" dxfId="433" priority="1084" operator="between">
      <formula>1</formula>
      <formula>4</formula>
    </cfRule>
  </conditionalFormatting>
  <conditionalFormatting sqref="CT57">
    <cfRule type="expression" dxfId="432" priority="2525">
      <formula>CT$47="zo"</formula>
    </cfRule>
  </conditionalFormatting>
  <conditionalFormatting sqref="CT24:DA24 CF24:CI24">
    <cfRule type="cellIs" dxfId="431" priority="1061" operator="equal">
      <formula>"3B"</formula>
    </cfRule>
    <cfRule type="cellIs" dxfId="430" priority="1059" operator="between">
      <formula>1</formula>
      <formula>4</formula>
    </cfRule>
    <cfRule type="cellIs" dxfId="429" priority="1060" operator="equal">
      <formula>"1B"</formula>
    </cfRule>
  </conditionalFormatting>
  <conditionalFormatting sqref="CU7">
    <cfRule type="cellIs" dxfId="427" priority="1068" operator="between">
      <formula>1</formula>
      <formula>4</formula>
    </cfRule>
    <cfRule type="cellIs" dxfId="426" priority="1074" operator="equal">
      <formula>"3B"</formula>
    </cfRule>
    <cfRule type="cellIs" dxfId="425" priority="1067" operator="equal">
      <formula>"T"</formula>
    </cfRule>
    <cfRule type="cellIs" dxfId="424" priority="1069" operator="equal">
      <formula>"1B"</formula>
    </cfRule>
    <cfRule type="cellIs" dxfId="423" priority="1070" operator="equal">
      <formula>"3B"</formula>
    </cfRule>
    <cfRule type="cellIs" dxfId="422" priority="1073" operator="equal">
      <formula>"1B"</formula>
    </cfRule>
    <cfRule type="expression" dxfId="421" priority="1080">
      <formula>CU$2="zo"</formula>
    </cfRule>
    <cfRule type="cellIs" dxfId="420" priority="1079" operator="equal">
      <formula>"T"</formula>
    </cfRule>
    <cfRule type="expression" dxfId="419" priority="1071">
      <formula>CU$2="zo"</formula>
    </cfRule>
    <cfRule type="cellIs" dxfId="418" priority="1072" operator="between">
      <formula>1</formula>
      <formula>4</formula>
    </cfRule>
  </conditionalFormatting>
  <conditionalFormatting sqref="CU15:CU16">
    <cfRule type="cellIs" dxfId="416" priority="1081" operator="between">
      <formula>1</formula>
      <formula>4</formula>
    </cfRule>
    <cfRule type="cellIs" dxfId="415" priority="1083" operator="equal">
      <formula>"3B"</formula>
    </cfRule>
    <cfRule type="cellIs" dxfId="414" priority="1082" operator="equal">
      <formula>"1B"</formula>
    </cfRule>
  </conditionalFormatting>
  <conditionalFormatting sqref="CU24">
    <cfRule type="expression" dxfId="412" priority="1062">
      <formula>CU$2="zo"</formula>
    </cfRule>
  </conditionalFormatting>
  <conditionalFormatting sqref="CU33:CU34">
    <cfRule type="cellIs" dxfId="410" priority="518" operator="between">
      <formula>1</formula>
      <formula>4</formula>
    </cfRule>
    <cfRule type="cellIs" dxfId="409" priority="520" operator="equal">
      <formula>"3B"</formula>
    </cfRule>
    <cfRule type="cellIs" dxfId="408" priority="519" operator="equal">
      <formula>"1B"</formula>
    </cfRule>
  </conditionalFormatting>
  <conditionalFormatting sqref="CU7:CW7">
    <cfRule type="cellIs" dxfId="406" priority="1076" operator="between">
      <formula>1</formula>
      <formula>4</formula>
    </cfRule>
    <cfRule type="cellIs" dxfId="405" priority="1078" operator="equal">
      <formula>"3B"</formula>
    </cfRule>
    <cfRule type="cellIs" dxfId="404" priority="1077" operator="equal">
      <formula>"1B"</formula>
    </cfRule>
  </conditionalFormatting>
  <conditionalFormatting sqref="CV10:CY10">
    <cfRule type="cellIs" dxfId="403" priority="152" operator="between">
      <formula>1</formula>
      <formula>4</formula>
    </cfRule>
    <cfRule type="cellIs" dxfId="402" priority="154" operator="equal">
      <formula>"3B"</formula>
    </cfRule>
    <cfRule type="cellIs" dxfId="401" priority="153" operator="equal">
      <formula>"1B"</formula>
    </cfRule>
  </conditionalFormatting>
  <conditionalFormatting sqref="CV11:DF11">
    <cfRule type="cellIs" dxfId="400" priority="923" operator="equal">
      <formula>"3B"</formula>
    </cfRule>
    <cfRule type="cellIs" dxfId="399" priority="921" operator="between">
      <formula>1</formula>
      <formula>4</formula>
    </cfRule>
    <cfRule type="cellIs" dxfId="398" priority="922" operator="equal">
      <formula>"1B"</formula>
    </cfRule>
  </conditionalFormatting>
  <conditionalFormatting sqref="CW19:CX19">
    <cfRule type="expression" dxfId="397" priority="2810">
      <formula>CI$2="zo"</formula>
    </cfRule>
  </conditionalFormatting>
  <conditionalFormatting sqref="CX4">
    <cfRule type="cellIs" dxfId="396" priority="338" operator="equal">
      <formula>"1B"</formula>
    </cfRule>
    <cfRule type="cellIs" dxfId="395" priority="337" operator="between">
      <formula>1</formula>
      <formula>4</formula>
    </cfRule>
    <cfRule type="cellIs" dxfId="394" priority="339" operator="equal">
      <formula>"3B"</formula>
    </cfRule>
    <cfRule type="cellIs" dxfId="392" priority="341" operator="between">
      <formula>1</formula>
      <formula>4</formula>
    </cfRule>
    <cfRule type="cellIs" dxfId="391" priority="342" operator="equal">
      <formula>"1B"</formula>
    </cfRule>
    <cfRule type="cellIs" dxfId="390" priority="343" operator="equal">
      <formula>"3B"</formula>
    </cfRule>
  </conditionalFormatting>
  <conditionalFormatting sqref="CX4:CX8 L4:T13 CD5:CE7 U5:AY8 BE5:BE8 BS5:BS8 CY5:DF8 AY5:AZ12 I5:J13 BJ6:BJ10 DG6:DG10 BK7 BP7:BR7 CA7:CB7 CG7:CJ7 CL7:CS7 DJ7:DK7 DM7 DO7:DR7 BI7:BI8 BW7:BX8 CU7:CW8 DT7:EB8 ED7:EF8 EH7:EX8 BT7:BU10 BF7:BG12 BM7:BN12 BP8 BZ8:CB8 CD8 CF8:CI8 CN8:CQ8 CS8 DH8:DR8 CA9:CF9 AW10:AY12 BE10:BE12 BP11 BR11 BY11:CK11 CN11:CQ11 CS11:DF11 DH11 DJ11:DN11 DV11:EA11 EC11:EH11 EJ11:EK11 EM11:EV11 BT11:BV12 DQ11:DT12 U12:AP12 AR12:AW12 BP12:BR12 BX12 CA12:CD12 CF12 CH12:CL12 CN12:CP12 CT12 CV12:DH12 DJ12:DO12 DV12 DX12:EC12 EE12:EJ12 EL12:EV12 AY13 DO14:DO15 AW14:AY16 BS14:BS16 CG14:CG16 CU14:CU16 ED14:ED16 AQ14:AQ17 DP14:DP17 BE14:BE24 CV15:DG15 BF15:BG21 CH16:CK16 CN16:CT16 CV16:DF16 DQ16:DT17 CM17 CF17:CF21 CT17:CT21 BZ18:CD18 CV18:DE18 DG18:DL18 DV18:DY18 EB18:EC18 EE18:EG18 I18:AZ21 BH18:BJ21 BL18:BN21 BT18:BV21 DQ18:DS21 EJ18:EV21 CG18:CK22 DO18:DO22 BS18:BS24 CU18:CU24 ED18:ED24 BX19:CC19 BP19:BQ20 CM19:CR20 CV19:DM20 DU19:DY20 EA19:EC20 EE19:EH20 BR19:BR21 DP19:DP24 BW20:CE20 CV21:DE21 DG21:DL21 DV21:DY21 EB21:EC21 EE21:EG21 I22:AP22 AR22:BC22 BM22:BQ22 CO22:CT22 CV22:DD22 DF22 DH22:DM22 DQ22:DR22 DT22:EB22 EE22:EF22 EH22:EV22 BF22:BJ23 BF24:BK25 BM24:BR25 EE24:EH25 EJ24:EJ25 EL24:EV25 I25:AP25 AR25:AV25 AX25:BB25 BT25:BW25 CA25:CD25 CF25 CH25:CL25 CN25:CT25 CV25:DF25 DH25:DN25 DQ25:DU25 DW25:EC25 AR26:EK26 AD27:EV27 B28:EY32 B33:BU33 BV33:EY34 I14:AB14 I15:AZ15 I16:BA16 I17:AW17 I23:BA23 I24:AW24 I26:AC27 B4:K4 AY24:BC24 U13:AC13 EL9:EX9 U9:AP9 U10:AW11 CS5:CW5 CG5:CL6 CN6:CW6 AX9:AY9 CE10:CJ10 CR10:DF10 BS10:BS11 B34:AM34 U4:AP4 AR4:AV4 AX4:BD4 BF4:BR4 BW4:BX4 BZ4:CE4 CH4:CL4 CN4:CT4 CV4:CW4 CY4:DH4 DJ4:DO4 DQ4:DU4 DW4:EC4 EE4:EJ4 EL4:EX4 BT4:BV5 CF4:CF6 BA5 BC5:BD5 BK5:BP5 BR5 BY5:CB5 CN5:CQ5 DH5 DJ5:DN5 DP5:DT5 DV5:EA5 EC5:EH5 EJ5:EY5 BF5:BI6 EY5:EY8 BA6:BD6 BK6:BR6 BT6:CB6 DH6:EX6 BB7:BD7 BA8 BC8 BK8:BL8 BO8:BO9 AR9:AV9 BA9:BD9 BP9:BR9 BW9:BY9 CH9:CL9 CN9:CT9 CV9:DF9 DH9 DJ9:DO9 DQ9:DU9 DW9:EC9 EE9:EJ9 BK9:BK10 BH9:BI11 BB10:BD10 BP10:BQ10 BW10:BX10 BZ10:CB10 CN10:CP10 DI10:DR10 DT10:EB10 ED10:EF10 EH10:EX10 CL10:CL11 FA10:FA15 BA11 BC11:BD11 BK11:BL11 BO11:BO14 EW11:EX22 BA12:BB12 BH12:BK12 BA13:BC13 BA14 BC14 BB15:BD15 BP15:BR15 BZ15:CB15 CD15:CE15 CH15:CJ15 CL15:CS15 DI15:DK15 DM15 DT15:EB15 EE15:EF15 BT15:BW16 BC16:BD16 BH16:BI16 BK16:BP16 BY16:CB16 DH16:DN16 DV16:EA16 EC16 EJ16:EV16 BR16:BR17 CD16:CD17 EE16:EH17 EZ16:EZ34 AY17:BB17 BH17:BK17 BM17:BP17 BT17:BX17 CA17:CB17 CH17:CI17 CO17:CR17 CV17:DA17 DC17:DF17 DH17 DJ17:DN17 DV17 DX17:EB17 EJ17 EL17:EV17 CM18:CQ18 BA18:BB19 BD18:BD19 BK18:BK23 BA20:BD20 BO20 CL20 CS20 DN20 DT20 DZ20 EI20 BA21:BB21 BD21 CM21:CQ21 BZ21:CD22 BT22:BX22 DG22:DG23 BC23:BD23 BL23:BQ23 BT23:BW23 BY23:CE23 CG23:CJ23 CM23:CQ23 CS23:CT23 CV23:DF23 DH23:DL23 DN23:DO23 DQ23:DT23 DV23:EB23 EE23:EG23 EI23:EX23 BT24:CT24 CV24:DB24 DD24:DO24 DQ24:EC24 BD24:BD25 EW24:EX27 AD26:AP26 EM26:EV26 AO34:BU34 B35:EZ35">
    <cfRule type="cellIs" dxfId="389" priority="3077" operator="equal">
      <formula>"B"</formula>
    </cfRule>
  </conditionalFormatting>
  <conditionalFormatting sqref="CX4:CX8 L4:T13 CD5:CE7 U5:AY8 BE5:BE8 BS5:BS8 CY5:DF8 AY5:AZ12 I5:J13 BJ6:BJ10 DG6:DG10 BK7 BP7:BR7 CA7:CB7 CG7:CJ7 CL7:CS7 DJ7:DK7 DM7 DO7:DR7 BI7:BI8 BW7:BX8 CU7:CW8 DT7:EB8 ED7:EF8 EH7:EX8 BT7:BU10 BF7:BG12 BM7:BN12 BP8 BZ8:CB8 CD8 CF8:CI8 CN8:CQ8 CS8 DH8:DR8 CA9:CF9 AW10:AY12 BE10:BE12 BP11 BR11 BY11:CK11 CN11:CQ11 CS11:DF11 DH11 DJ11:DN11 DV11:EA11 EC11:EH11 EJ11:EK11 EM11:EV11 BT11:BV12 DQ11:DT12 U12:AP12 AR12:AW12 BP12:BR12 BX12 CA12:CD12 CF12 CH12:CL12 CN12:CP12 CT12 CV12:DH12 DJ12:DO12 DV12 DX12:EC12 EE12:EJ12 EL12:EV12 AY13 DO14:DO15 AW14:AY16 BS14:BS16 CG14:CG16 CU14:CU16 ED14:ED16 AQ14:AQ17 DP14:DP17 BE14:BE24 CV15:DG15 BF15:BG21 CH16:CK16 CN16:CT16 CV16:DF16 DQ16:DT17 CM17 CF17:CF21 CT17:CT21 BZ18:CD18 CV18:DE18 DG18:DL18 DV18:DY18 EB18:EC18 EE18:EG18 I18:AZ21 BH18:BJ21 BL18:BN21 BT18:BV21 DQ18:DS21 EJ18:EV21 CG18:CK22 DO18:DO22 BS18:BS24 CU18:CU24 ED18:ED24 BX19:CC19 BP19:BQ20 CM19:CR20 CV19:DM20 DU19:DY20 EA19:EC20 EE19:EH20 BR19:BR21 DP19:DP24 BW20:CE20 CV21:DE21 DG21:DL21 DV21:DY21 EB21:EC21 EE21:EG21 I22:AP22 AR22:BC22 BM22:BQ22 CO22:CT22 CV22:DD22 DF22 DH22:DM22 DQ22:DR22 DT22:EB22 EE22:EF22 EH22:EV22 BF22:BJ23 BF24:BK25 BM24:BR25 EE24:EH25 EJ24:EJ25 EL24:EV25 I25:AP25 AR25:AV25 AX25:BB25 BT25:BW25 CA25:CD25 CF25 CH25:CL25 CN25:CT25 CV25:DF25 DH25:DN25 DQ25:DU25 DW25:EC25 AR26:EK26 AD27:EV27 B28:EY32 B33:BU33 BV33:EY34 I14:AB14 I15:AZ15 I16:BA16 I17:AW17 I23:BA23 I24:AW24 I26:AC27 B4:K4 AY24:BC24 U13:AC13 EL9:EX9 U9:AP9 U10:AW11 CS5:CW5 CG5:CL6 CN6:CW6 AX9:AY9 CE10:CJ10 CR10:DF10 BS10:BS11 B34:AM34 U4:AP4 AR4:AV4 CN4:CT4 DJ4:DO4 DQ4:DU4 DW4:EC4 EE4:EJ4 EL4:EX4 DH5 DJ5:DN5 AY17:BB17 BA12:BB12 BA13:BC13 BA18:BB19 BD18:BD19 BA20:BD20 BA21:BB21 BD21 AX4:BD4 BA5 BC5:BD5 BA6:BD6 BA8 BC8 BA9:BD9 BB10:BD10 BA11 BC11:BD11 BK8:BL8 BK11:BL11 BH12:BK12 BH16:BI16 BK16:BP16 BH17:BK17 BO8:BO9 BO11:BO14 BF4:BR4 CV4:CW4 CF4:CF6 BK5:BP5 BR5 BY5:CB5 CN5:CQ5 DP5:DT5 DV5:EA5 EC5:EH5 EJ5:EY5 BF5:BI6 BK6:BR6 DH6:EX6 BK9:BK10 BH9:BI11 BW9:BY9 BD24:BD25 CL20 CS20 DN20 DT20 DZ20 EI20 BA14 BC14 BB15:BD15 BC16:BD16 BB7:BD7 DI10:DR10 ED10:EF10 BT22:BX22 CL10:CL11 CM18:CQ18 CM21:CQ21 DH16:DN16 CM23:CQ23 BT15:BW16 AO34:BU34 BK18:BK23 BO20 BT24:CT24 CV24:DB24 DQ24:EC24 DD24:DO24 BT6:CB6 BZ21:CD22 CD16:CD17 BW4:BX4 BZ4:CE4 BT4:BV5 CY4:DH4 DG22:DG23 CH9:CL9 CO17:CR17 BT23:BW23 BW10:BX10 CH4:CL4 EY5:EY8 AR9:AV9 BP9:BR9 CN9:CT9 CV9:DF9 DH9 DJ9:DO9 DQ9:DU9 DW9:EC9 EE9:EJ9 BP10:BQ10 BZ10:CB10 CN10:CP10 DT10:EB10 EH10:EX10 FA10:FA15 EW11:EX22 BP15:BR15 BZ15:CB15 CD15:CE15 CH15:CJ15 CL15:CS15 DI15:DK15 DM15 DT15:EB15 EE15:EF15 BY16:CB16 DV16:EA16 EC16 EJ16:EV16 BR16:BR17 EE16:EH17 EZ16:EZ34 BM17:BP17 BT17:BX17 CA17:CB17 CH17:CI17 CV17:DA17 DC17:DF17 DH17 DJ17:DN17 DV17 DX17:EB17 EJ17 EL17:EV17 BC23:BD23 BL23:BQ23 BY23:CE23 CG23:CJ23 CS23:CT23 CV23:DF23 DH23:DL23 DN23:DO23 DQ23:DT23 DV23:EB23 EE23:EG23 EI23:EX23 EW24:EX27 AD26:AP26 EM26:EV26 B35:EZ35">
    <cfRule type="cellIs" dxfId="388" priority="3082" operator="equal">
      <formula>"NL"</formula>
    </cfRule>
  </conditionalFormatting>
  <conditionalFormatting sqref="CX4:CX8 L4:T13 CD5:CE7 U5:AY8 BE5:BE8 BS5:BS8 CY5:DF8 AY5:AZ12 I5:J13 BJ6:BJ10 DG6:DG10 BK7 BP7:BR7 CA7:CB7 CG7:CJ7 CL7:CS7 DJ7:DK7 DM7 DO7:DR7 BI7:BI8 BW7:BX8 CU7:CW8 DT7:EB8 ED7:EF8 EH7:EX8 BT7:BU10 BF7:BG12 BM7:BN12 BP8 BZ8:CB8 CD8 CF8:CI8 CN8:CQ8 CS8 DH8:DR8 CA9:CF9 AW10:AY12 BE10:BE12 BP11 BR11 CN11:CQ11 CS11:DF11 DH11 DJ11:DN11 DV11:EA11 EC11:EH11 EJ11:EK11 EM11:EV11 BT11:BV12 DQ11:DT12 U12:AP12 AR12:AW12 BP12:BR12 BX12 CA12:CD12 CF12 CH12:CL12 CN12:CP12 CT12 CV12:DH12 DJ12:DO12 DV12 DX12:EC12 EE12:EJ12 EL12:EV12 AY13 DO14:DO15 AW14:AY16 BS14:BS16 CG14:CG16 CU14:CU16 ED14:ED16 AQ14:AQ17 DP14:DP17 BE14:BE24 CV15:DG15 BF15:BG21 CH16:CK16 CN16:CT16 CV16:DF16 DQ16:DT17 CM17 CF17:CF21 CT17:CT21 BZ18:CD18 CV18:DE18 DG18:DL18 DV18:DY18 EB18:EC18 EE18:EG18 I18:AZ21 BH18:BJ21 BL18:BN21 BT18:BV21 DQ18:DS21 EJ18:EV21 DO18:DO22 CG18:CK22 BS18:BS24 CU18:CU24 ED18:ED24 BX19:CC19 BP19:BQ20 CM19:CR20 CV19:DM20 DU19:DY20 EA19:EC20 EE19:EH20 BR19:BR21 DP19:DP24 BW20:CE20 CV21:DE21 DG21:DL21 DV21:DY21 EB21:EC21 EE21:EG21 I22:AP22 AR22:BC22 BM22:BQ22 CO22:CT22 CV22:DD22 DF22 DH22:DM22 DQ22:DR22 DT22:EB22 EE22:EF22 EH22:EV22 BF22:BJ23 BF24:BK25 BM24:BR25 EE24:EH25 EJ24:EJ25 EL24:EV25 I25:AP25 AR25:AV25 AX25:BB25 BT25:BW25 CA25:CD25 CF25 CH25:CL25 CN25:CT25 CV25:DF25 DH25:DN25 DQ25:DU25 DW25:EC25 AR26:EK26 AD27:EV27 B28:EX32 B33:BU33 BV33:EX34 EZ49:HH72 J52:J72 C57:F57 B61:I62 AD61:AD62 K62:AC62 AE62:BC62 BT63 BV63:CE63 B63:F66 H63:I66 BE63:BJ66 BL63:BQ66 CG63:CR66 BT64:CE66 B67:G67 I67 B68:I72 K69:AO69 K70 M70:AO70 K71:BC72 B73:HH78 B4:K4 U4:AP4 AR4:AV4 AX4:BD4 BF4:BR4 BW4:BX4 BZ4:CE4 CH4:CL4 CN4:CT4 CV4:CW4 CY4:DH4 DJ4:DO4 DQ4:DU4 DW4:EC4 EE4:EJ4 EL4:EX4 BT4:BV5 CF4:CF6 BA5 BC5:BD5 BK5:BP5 BR5 BY5:CB5 CN5:CQ5 CS5:CW5 DH5 DJ5:DN5 DP5:DT5 DV5:EA5 EC5:EH5 EJ5:EX5 BF5:BI6 BA6:BD6 BK6:BR6 BT6:CB6 CN6:CW6 DH6:EX6 BA8 BC8 BK8:BL8 BO8:BO9 U9:AP9 AR9:AV9 AX9:AY9 BA9:BD9 BP9:BR9 BW9:BY9 CH9:CL9 CN9:CT9 CV9:DF9 DH9 DJ9:DO9 DQ9:DU9 DW9:EC9 EE9:EJ9 EL9:EX9 BK9:BK10 BH9:BI11 BB10:BD10 BP10:BQ10 BW10:BX10 BZ10:CB10 CE10:CJ10 CN10:CP10 CR10:DF10 DI10:DR10 DT10:EB10 ED10:EF10 EH10:EX10 U10:AW11 BS10:BS11 CL10:CL11 BA11 BC11:BD11 BK11:BL11 BO11:BO14 EW11:EX22 BA12:BB12 BH12:BK12 U13:AC13 BA13:BC13 I14:AB14 BA14 BC14 I15:AZ15 BB15:BD15 BP15:BR15 BZ15:CB15 CD15:CE15 CH15:CJ15 CL15:CS15 DI15:DK15 DM15 DT15:EB15 EE15:EF15 BT15:BW16 I16:BA16 BC16:BD16 BH16:BI16 BK16:BP16 BY16:CB16 DH16:DN16 DV16:EA16 EC16 EJ16:EV16 BR16:BR17 CD16:CD17 EE16:EH17 I17:AW17 AY17:BB17 BH17:BK17 BM17:BP17 BT17:BX17 CA17:CB17 CH17:CI17 CK17 CO17:CR17 CV17:DA17 DC17:DF17 DH17 DJ17:DN17 DV17 DX17:EB17 EJ17 EL17:EV17 CM18:CQ18 BA18:BB19 BD18:BD19 BK18:BK23 BA20:BD20 BO20 CL20 CS20 DN20 DT20 DZ20 EI20 BA21:BB21 BD21 CM21:CQ21 BZ21:CD22 BT22:BX22 DG22:DG23 I23:BA23 BC23:BD23 BL23:BQ23 BT23:BW23 BY23:CE23 CM23:CQ23 CS23:CT23 CV23:DF23 DH23:DL23 DN23:DO23 DQ23:DT23 DV23:EB23 EE23:EG23 EI23:EX23 I24:AW24 AY24:BC24 BT24:CT24 CV24:DB24 DD24:DO24 DQ24:EC24 BD24:BD25 EW24:EX27 AD26:AP26 EM26:EV26 I26:AC27 B34:AM34 AO34:BU34 B35:EX45 B49:BC49 BE49:EY49 BD49:BD56 B50:G50 I50:M50 O50:V50 X50:AA50 AC50:BC50 BE50:EN50 EP50:EY56 EO50:EO72 B51:BC51 BE51:BQ51 BS51:DJ51 DL51:EN51 B52:D52 F52:I52 K52 M52:S52 U52:BC52 BE52:EN56 B53:I53 K53:S53 U53:AA53 AC53:BC53 B54:D54 F54:I54 K54:BC54 B55:I55 K55:S55 U55:V55 X55:BC55 B56:G56 I56 K56:M56 O56:AA56 AC56:BC56 AM57:BD57 BF57:CH57 CJ57:CZ57 DB57:DU57 DW57:EI57 EK57:EN57 EP57 ER57:EY57 K57:AL58 G57:I59 BE58:BQ58 BS58:EN58 B58:F59 AM58:BC59 BD58:BD62 EP58:EY72 K59:L59 N59:S59 U59:AA59 AC59:AL59 CN59:EN59 BE59:CM61 B60:D60 F60:I60 CN60:DJ60 DK60:EN61 CN61 BE62:BR62 BT62:EN62 K63:L63 O63:S66 U63:AA66 AC63:BC66 CT63:CZ66 DB63:DH66 DJ63:EA66 EC63:EN66 K64:M65 G65 N65 T65 AB65 BD65 BK65 BR65:BS65 CF65 CS65 DA65 DI65 EB65 K66:L66 K67:O67 Q67:EN67 K68:S68 U68:AA68 AC68:BC68 BE68:CM71 BD68:BD72 CN68:EN72 AQ69:BC70 BE72:BR72 BT72:CM72 B83:AV83 AX83:EX83 B84:EX85 X87:CY87 DA87:EX87 B88:G88 I88:EX88 B89:EX92 CG5:CL6 BY11:CK11 CG23:CJ23">
    <cfRule type="cellIs" dxfId="387" priority="3052" operator="equal">
      <formula>"T"</formula>
    </cfRule>
  </conditionalFormatting>
  <conditionalFormatting sqref="CX6">
    <cfRule type="cellIs" dxfId="386" priority="335" operator="equal">
      <formula>"3B"</formula>
    </cfRule>
    <cfRule type="cellIs" dxfId="385" priority="334" operator="equal">
      <formula>"1B"</formula>
    </cfRule>
    <cfRule type="cellIs" dxfId="384" priority="333" operator="between">
      <formula>1</formula>
      <formula>4</formula>
    </cfRule>
    <cfRule type="cellIs" dxfId="383" priority="331" operator="equal">
      <formula>"3B"</formula>
    </cfRule>
    <cfRule type="cellIs" dxfId="382" priority="330" operator="equal">
      <formula>"1B"</formula>
    </cfRule>
    <cfRule type="cellIs" dxfId="381" priority="329" operator="between">
      <formula>1</formula>
      <formula>4</formula>
    </cfRule>
  </conditionalFormatting>
  <conditionalFormatting sqref="CX8">
    <cfRule type="cellIs" dxfId="379" priority="350" operator="equal">
      <formula>"1B"</formula>
    </cfRule>
    <cfRule type="cellIs" dxfId="378" priority="349" operator="between">
      <formula>1</formula>
      <formula>4</formula>
    </cfRule>
    <cfRule type="cellIs" dxfId="376" priority="347" operator="equal">
      <formula>"3B"</formula>
    </cfRule>
    <cfRule type="cellIs" dxfId="375" priority="346" operator="equal">
      <formula>"1B"</formula>
    </cfRule>
    <cfRule type="cellIs" dxfId="374" priority="345" operator="between">
      <formula>1</formula>
      <formula>4</formula>
    </cfRule>
    <cfRule type="cellIs" dxfId="373" priority="351" operator="equal">
      <formula>"3B"</formula>
    </cfRule>
  </conditionalFormatting>
  <conditionalFormatting sqref="CX63:CY63">
    <cfRule type="cellIs" dxfId="371" priority="2719" operator="between">
      <formula>1</formula>
      <formula>4</formula>
    </cfRule>
    <cfRule type="cellIs" dxfId="370" priority="2720" operator="equal">
      <formula>"1B"</formula>
    </cfRule>
    <cfRule type="cellIs" dxfId="369" priority="2721" operator="equal">
      <formula>"3B"</formula>
    </cfRule>
    <cfRule type="cellIs" dxfId="368" priority="2722" operator="equal">
      <formula>"B"</formula>
    </cfRule>
    <cfRule type="cellIs" dxfId="367" priority="2723" operator="equal">
      <formula>"NL"</formula>
    </cfRule>
  </conditionalFormatting>
  <conditionalFormatting sqref="CX33:CZ34">
    <cfRule type="cellIs" dxfId="366" priority="543" operator="between">
      <formula>1</formula>
      <formula>4</formula>
    </cfRule>
    <cfRule type="cellIs" dxfId="365" priority="544" operator="equal">
      <formula>"1B"</formula>
    </cfRule>
    <cfRule type="cellIs" dxfId="364" priority="545" operator="equal">
      <formula>"3B"</formula>
    </cfRule>
  </conditionalFormatting>
  <conditionalFormatting sqref="CX7:DG7">
    <cfRule type="cellIs" dxfId="362" priority="356" operator="equal">
      <formula>"3B"</formula>
    </cfRule>
    <cfRule type="cellIs" dxfId="361" priority="355" operator="equal">
      <formula>"1B"</formula>
    </cfRule>
    <cfRule type="cellIs" dxfId="360" priority="354" operator="between">
      <formula>1</formula>
      <formula>4</formula>
    </cfRule>
  </conditionalFormatting>
  <conditionalFormatting sqref="CZ10:DG10">
    <cfRule type="cellIs" dxfId="355" priority="314" operator="equal">
      <formula>"3B"</formula>
    </cfRule>
    <cfRule type="cellIs" dxfId="354" priority="313" operator="equal">
      <formula>"1B"</formula>
    </cfRule>
    <cfRule type="cellIs" dxfId="353" priority="312" operator="between">
      <formula>1</formula>
      <formula>4</formula>
    </cfRule>
  </conditionalFormatting>
  <conditionalFormatting sqref="DA33">
    <cfRule type="cellIs" dxfId="352" priority="542" operator="equal">
      <formula>"3B"</formula>
    </cfRule>
    <cfRule type="cellIs" dxfId="351" priority="541" operator="equal">
      <formula>"1B"</formula>
    </cfRule>
    <cfRule type="cellIs" dxfId="350" priority="540" operator="between">
      <formula>1</formula>
      <formula>4</formula>
    </cfRule>
  </conditionalFormatting>
  <conditionalFormatting sqref="DA65">
    <cfRule type="cellIs" dxfId="349" priority="1222" operator="equal">
      <formula>"NL"</formula>
    </cfRule>
    <cfRule type="cellIs" dxfId="348" priority="1220" operator="equal">
      <formula>"3B"</formula>
    </cfRule>
    <cfRule type="cellIs" dxfId="347" priority="1221" operator="equal">
      <formula>"B"</formula>
    </cfRule>
    <cfRule type="cellIs" dxfId="346" priority="1219" operator="equal">
      <formula>"1B"</formula>
    </cfRule>
    <cfRule type="cellIs" dxfId="345" priority="1218" operator="between">
      <formula>1</formula>
      <formula>4</formula>
    </cfRule>
    <cfRule type="expression" dxfId="344" priority="1223">
      <formula>DA$2="zo"</formula>
    </cfRule>
  </conditionalFormatting>
  <conditionalFormatting sqref="DB24">
    <cfRule type="cellIs" dxfId="342" priority="650" operator="between">
      <formula>1</formula>
      <formula>4</formula>
    </cfRule>
    <cfRule type="cellIs" dxfId="341" priority="652" operator="equal">
      <formula>"3B"</formula>
    </cfRule>
    <cfRule type="cellIs" dxfId="339" priority="651" operator="equal">
      <formula>"1B"</formula>
    </cfRule>
  </conditionalFormatting>
  <conditionalFormatting sqref="DB57:DN57">
    <cfRule type="cellIs" dxfId="338" priority="2485" operator="equal">
      <formula>"NL"</formula>
    </cfRule>
    <cfRule type="cellIs" dxfId="337" priority="2481" operator="between">
      <formula>1</formula>
      <formula>4</formula>
    </cfRule>
    <cfRule type="cellIs" dxfId="336" priority="2482" operator="equal">
      <formula>"1B"</formula>
    </cfRule>
    <cfRule type="cellIs" dxfId="335" priority="2483" operator="equal">
      <formula>"3B"</formula>
    </cfRule>
    <cfRule type="cellIs" dxfId="334" priority="2484" operator="equal">
      <formula>"B"</formula>
    </cfRule>
  </conditionalFormatting>
  <conditionalFormatting sqref="DD19:DE19">
    <cfRule type="expression" dxfId="333" priority="2809">
      <formula>CP$2="zo"</formula>
    </cfRule>
  </conditionalFormatting>
  <conditionalFormatting sqref="DD24:DG24">
    <cfRule type="cellIs" dxfId="332" priority="615" operator="equal">
      <formula>"3B"</formula>
    </cfRule>
    <cfRule type="cellIs" dxfId="331" priority="614" operator="equal">
      <formula>"1B"</formula>
    </cfRule>
    <cfRule type="cellIs" dxfId="330" priority="613" operator="between">
      <formula>1</formula>
      <formula>4</formula>
    </cfRule>
  </conditionalFormatting>
  <conditionalFormatting sqref="DE63:DF63">
    <cfRule type="cellIs" dxfId="329" priority="2713" operator="between">
      <formula>1</formula>
      <formula>4</formula>
    </cfRule>
    <cfRule type="cellIs" dxfId="328" priority="2714" operator="equal">
      <formula>"1B"</formula>
    </cfRule>
    <cfRule type="cellIs" dxfId="327" priority="2717" operator="equal">
      <formula>"NL"</formula>
    </cfRule>
    <cfRule type="cellIs" dxfId="326" priority="2716" operator="equal">
      <formula>"B"</formula>
    </cfRule>
    <cfRule type="cellIs" dxfId="325" priority="2715" operator="equal">
      <formula>"3B"</formula>
    </cfRule>
  </conditionalFormatting>
  <conditionalFormatting sqref="DG10">
    <cfRule type="cellIs" dxfId="322" priority="305" operator="equal">
      <formula>"1B"</formula>
    </cfRule>
    <cfRule type="cellIs" dxfId="321" priority="309" operator="equal">
      <formula>"1B"</formula>
    </cfRule>
    <cfRule type="cellIs" dxfId="320" priority="308" operator="between">
      <formula>1</formula>
      <formula>4</formula>
    </cfRule>
    <cfRule type="cellIs" dxfId="318" priority="304" operator="between">
      <formula>1</formula>
      <formula>4</formula>
    </cfRule>
    <cfRule type="cellIs" dxfId="316" priority="306" operator="equal">
      <formula>"3B"</formula>
    </cfRule>
    <cfRule type="cellIs" dxfId="315" priority="310" operator="equal">
      <formula>"3B"</formula>
    </cfRule>
  </conditionalFormatting>
  <conditionalFormatting sqref="DG18:DG23">
    <cfRule type="cellIs" dxfId="314" priority="245" operator="equal">
      <formula>"3B"</formula>
    </cfRule>
    <cfRule type="cellIs" dxfId="313" priority="244" operator="equal">
      <formula>"1B"</formula>
    </cfRule>
    <cfRule type="cellIs" dxfId="312" priority="243" operator="between">
      <formula>1</formula>
      <formula>4</formula>
    </cfRule>
  </conditionalFormatting>
  <conditionalFormatting sqref="DG22:DG23">
    <cfRule type="cellIs" dxfId="310" priority="241" operator="equal">
      <formula>"3B"</formula>
    </cfRule>
    <cfRule type="cellIs" dxfId="309" priority="240" operator="equal">
      <formula>"1B"</formula>
    </cfRule>
    <cfRule type="cellIs" dxfId="308" priority="237" operator="equal">
      <formula>"3B"</formula>
    </cfRule>
    <cfRule type="cellIs" dxfId="307" priority="235" operator="between">
      <formula>1</formula>
      <formula>4</formula>
    </cfRule>
    <cfRule type="cellIs" dxfId="306" priority="236" operator="equal">
      <formula>"1B"</formula>
    </cfRule>
    <cfRule type="cellIs" dxfId="305" priority="239" operator="between">
      <formula>1</formula>
      <formula>4</formula>
    </cfRule>
  </conditionalFormatting>
  <conditionalFormatting sqref="DG33:DG34">
    <cfRule type="cellIs" dxfId="302" priority="680" operator="equal">
      <formula>"3B"</formula>
    </cfRule>
    <cfRule type="cellIs" dxfId="301" priority="679" operator="equal">
      <formula>"1B"</formula>
    </cfRule>
    <cfRule type="cellIs" dxfId="300" priority="678" operator="between">
      <formula>1</formula>
      <formula>4</formula>
    </cfRule>
  </conditionalFormatting>
  <conditionalFormatting sqref="DG34">
    <cfRule type="cellIs" dxfId="299" priority="600" operator="equal">
      <formula>"3B"</formula>
    </cfRule>
    <cfRule type="cellIs" dxfId="297" priority="598" operator="between">
      <formula>1</formula>
      <formula>4</formula>
    </cfRule>
    <cfRule type="cellIs" dxfId="296" priority="599" operator="equal">
      <formula>"1B"</formula>
    </cfRule>
  </conditionalFormatting>
  <conditionalFormatting sqref="DG14:DO14">
    <cfRule type="cellIs" dxfId="294" priority="604" operator="equal">
      <formula>"3B"</formula>
    </cfRule>
    <cfRule type="cellIs" dxfId="293" priority="603" operator="equal">
      <formula>"1B"</formula>
    </cfRule>
    <cfRule type="cellIs" dxfId="292" priority="602" operator="between">
      <formula>1</formula>
      <formula>4</formula>
    </cfRule>
  </conditionalFormatting>
  <conditionalFormatting sqref="DH57">
    <cfRule type="expression" dxfId="291" priority="2480">
      <formula>DH$47="zo"</formula>
    </cfRule>
  </conditionalFormatting>
  <conditionalFormatting sqref="DH16:DN16">
    <cfRule type="cellIs" dxfId="290" priority="935" operator="between">
      <formula>1</formula>
      <formula>4</formula>
    </cfRule>
    <cfRule type="cellIs" dxfId="289" priority="936" operator="equal">
      <formula>"1B"</formula>
    </cfRule>
    <cfRule type="cellIs" dxfId="287" priority="937" operator="equal">
      <formula>"3B"</formula>
    </cfRule>
  </conditionalFormatting>
  <conditionalFormatting sqref="DH24:DV24">
    <cfRule type="cellIs" dxfId="286" priority="1027" operator="equal">
      <formula>"3B"</formula>
    </cfRule>
    <cfRule type="cellIs" dxfId="285" priority="1025" operator="between">
      <formula>1</formula>
      <formula>4</formula>
    </cfRule>
    <cfRule type="cellIs" dxfId="284" priority="1026" operator="equal">
      <formula>"1B"</formula>
    </cfRule>
  </conditionalFormatting>
  <conditionalFormatting sqref="DI33">
    <cfRule type="cellIs" dxfId="283" priority="880" operator="equal">
      <formula>"3B"</formula>
    </cfRule>
    <cfRule type="cellIs" dxfId="282" priority="879" operator="equal">
      <formula>"1B"</formula>
    </cfRule>
    <cfRule type="cellIs" dxfId="281" priority="878" operator="between">
      <formula>1</formula>
      <formula>4</formula>
    </cfRule>
  </conditionalFormatting>
  <conditionalFormatting sqref="DI65">
    <cfRule type="cellIs" dxfId="280" priority="1213" operator="equal">
      <formula>"3B"</formula>
    </cfRule>
    <cfRule type="cellIs" dxfId="279" priority="1212" operator="equal">
      <formula>"1B"</formula>
    </cfRule>
    <cfRule type="cellIs" dxfId="278" priority="1211" operator="between">
      <formula>1</formula>
      <formula>4</formula>
    </cfRule>
    <cfRule type="expression" dxfId="276" priority="1216">
      <formula>DI$2="zo"</formula>
    </cfRule>
    <cfRule type="cellIs" dxfId="275" priority="1215" operator="equal">
      <formula>"NL"</formula>
    </cfRule>
    <cfRule type="cellIs" dxfId="274" priority="1214" operator="equal">
      <formula>"B"</formula>
    </cfRule>
  </conditionalFormatting>
  <conditionalFormatting sqref="DI10:DR10 ED10 DT10:EB10 DV11:EA11 DQ11:DT13 CT12:CT13 CH13:CI13 CK13">
    <cfRule type="cellIs" dxfId="273" priority="1383" operator="equal">
      <formula>"3B"</formula>
    </cfRule>
    <cfRule type="cellIs" dxfId="272" priority="1381" operator="between">
      <formula>1</formula>
      <formula>4</formula>
    </cfRule>
    <cfRule type="cellIs" dxfId="271" priority="1382" operator="equal">
      <formula>"1B"</formula>
    </cfRule>
  </conditionalFormatting>
  <conditionalFormatting sqref="DJ7:DK7">
    <cfRule type="cellIs" dxfId="270" priority="907" operator="equal">
      <formula>"3B"</formula>
    </cfRule>
    <cfRule type="cellIs" dxfId="269" priority="905" operator="between">
      <formula>1</formula>
      <formula>4</formula>
    </cfRule>
    <cfRule type="cellIs" dxfId="268" priority="906" operator="equal">
      <formula>"1B"</formula>
    </cfRule>
  </conditionalFormatting>
  <conditionalFormatting sqref="DJ21:DK21">
    <cfRule type="expression" dxfId="267" priority="3292">
      <formula>DI$2="zo"</formula>
    </cfRule>
  </conditionalFormatting>
  <conditionalFormatting sqref="DK50">
    <cfRule type="expression" dxfId="266" priority="2822">
      <formula>DK$47="zo"</formula>
    </cfRule>
  </conditionalFormatting>
  <conditionalFormatting sqref="DK19:DL19">
    <cfRule type="expression" dxfId="265" priority="2808">
      <formula>CW$2="zo"</formula>
    </cfRule>
  </conditionalFormatting>
  <conditionalFormatting sqref="DL34:DM34">
    <cfRule type="cellIs" dxfId="263" priority="538" operator="equal">
      <formula>"3B"</formula>
    </cfRule>
    <cfRule type="cellIs" dxfId="262" priority="537" operator="equal">
      <formula>"1B"</formula>
    </cfRule>
    <cfRule type="cellIs" dxfId="261" priority="536" operator="between">
      <formula>1</formula>
      <formula>4</formula>
    </cfRule>
  </conditionalFormatting>
  <conditionalFormatting sqref="DL63:DM63">
    <cfRule type="cellIs" dxfId="260" priority="2707" operator="between">
      <formula>1</formula>
      <formula>4</formula>
    </cfRule>
    <cfRule type="cellIs" dxfId="259" priority="2708" operator="equal">
      <formula>"1B"</formula>
    </cfRule>
    <cfRule type="cellIs" dxfId="258" priority="2709" operator="equal">
      <formula>"3B"</formula>
    </cfRule>
    <cfRule type="cellIs" dxfId="257" priority="2710" operator="equal">
      <formula>"B"</formula>
    </cfRule>
    <cfRule type="cellIs" dxfId="256" priority="2711" operator="equal">
      <formula>"NL"</formula>
    </cfRule>
  </conditionalFormatting>
  <conditionalFormatting sqref="DL33:DP33">
    <cfRule type="cellIs" dxfId="255" priority="714" operator="equal">
      <formula>"3B"</formula>
    </cfRule>
    <cfRule type="cellIs" dxfId="254" priority="713" operator="equal">
      <formula>"1B"</formula>
    </cfRule>
    <cfRule type="cellIs" dxfId="253" priority="712" operator="between">
      <formula>1</formula>
      <formula>4</formula>
    </cfRule>
  </conditionalFormatting>
  <conditionalFormatting sqref="DO57">
    <cfRule type="expression" dxfId="251" priority="2474">
      <formula>DO$47="zo"</formula>
    </cfRule>
  </conditionalFormatting>
  <conditionalFormatting sqref="DO7:DP7 DM7">
    <cfRule type="cellIs" dxfId="250" priority="1044" operator="equal">
      <formula>"3B"</formula>
    </cfRule>
    <cfRule type="cellIs" dxfId="249" priority="1042" operator="between">
      <formula>1</formula>
      <formula>4</formula>
    </cfRule>
    <cfRule type="cellIs" dxfId="248" priority="1043" operator="equal">
      <formula>"1B"</formula>
    </cfRule>
  </conditionalFormatting>
  <conditionalFormatting sqref="DO34:DP34">
    <cfRule type="cellIs" dxfId="247" priority="515" operator="equal">
      <formula>"1B"</formula>
    </cfRule>
    <cfRule type="cellIs" dxfId="246" priority="514" operator="between">
      <formula>1</formula>
      <formula>4</formula>
    </cfRule>
    <cfRule type="cellIs" dxfId="244" priority="516" operator="equal">
      <formula>"3B"</formula>
    </cfRule>
  </conditionalFormatting>
  <conditionalFormatting sqref="DO15:DR15 DP16:DT16 CV15:DG15 DI15:DK15 DM15 DT15:EB15 DV16:EA16">
    <cfRule type="cellIs" dxfId="243" priority="1049" operator="equal">
      <formula>"3B"</formula>
    </cfRule>
    <cfRule type="cellIs" dxfId="242" priority="1047" operator="between">
      <formula>1</formula>
      <formula>4</formula>
    </cfRule>
    <cfRule type="cellIs" dxfId="241" priority="1048" operator="equal">
      <formula>"1B"</formula>
    </cfRule>
  </conditionalFormatting>
  <conditionalFormatting sqref="DO57:DU57">
    <cfRule type="cellIs" dxfId="240" priority="2475" operator="between">
      <formula>1</formula>
      <formula>4</formula>
    </cfRule>
    <cfRule type="cellIs" dxfId="239" priority="2476" operator="equal">
      <formula>"1B"</formula>
    </cfRule>
    <cfRule type="cellIs" dxfId="238" priority="2477" operator="equal">
      <formula>"3B"</formula>
    </cfRule>
    <cfRule type="cellIs" dxfId="237" priority="2478" operator="equal">
      <formula>"B"</formula>
    </cfRule>
    <cfRule type="cellIs" dxfId="236" priority="2479" operator="equal">
      <formula>"NL"</formula>
    </cfRule>
  </conditionalFormatting>
  <conditionalFormatting sqref="DP7">
    <cfRule type="cellIs" dxfId="234" priority="1038" operator="between">
      <formula>1</formula>
      <formula>4</formula>
    </cfRule>
    <cfRule type="cellIs" dxfId="233" priority="1034" operator="between">
      <formula>1</formula>
      <formula>4</formula>
    </cfRule>
    <cfRule type="cellIs" dxfId="232" priority="1035" operator="equal">
      <formula>"1B"</formula>
    </cfRule>
    <cfRule type="cellIs" dxfId="231" priority="1040" operator="equal">
      <formula>"3B"</formula>
    </cfRule>
    <cfRule type="cellIs" dxfId="230" priority="1036" operator="equal">
      <formula>"3B"</formula>
    </cfRule>
    <cfRule type="cellIs" dxfId="229" priority="1039" operator="equal">
      <formula>"1B"</formula>
    </cfRule>
    <cfRule type="cellIs" dxfId="228" priority="1045" operator="equal">
      <formula>"T"</formula>
    </cfRule>
    <cfRule type="cellIs" dxfId="227" priority="1033" operator="equal">
      <formula>"T"</formula>
    </cfRule>
    <cfRule type="expression" dxfId="226" priority="1037">
      <formula>DP$2="zo"</formula>
    </cfRule>
    <cfRule type="expression" dxfId="225" priority="1046">
      <formula>DP$2="zo"</formula>
    </cfRule>
  </conditionalFormatting>
  <conditionalFormatting sqref="DP10">
    <cfRule type="cellIs" dxfId="222" priority="1051" operator="equal">
      <formula>"1B"</formula>
    </cfRule>
    <cfRule type="cellIs" dxfId="221" priority="1050" operator="between">
      <formula>1</formula>
      <formula>4</formula>
    </cfRule>
    <cfRule type="cellIs" dxfId="220" priority="1052" operator="equal">
      <formula>"3B"</formula>
    </cfRule>
  </conditionalFormatting>
  <conditionalFormatting sqref="DP13:DP17">
    <cfRule type="cellIs" dxfId="219" priority="1054" operator="between">
      <formula>1</formula>
      <formula>4</formula>
    </cfRule>
    <cfRule type="cellIs" dxfId="217" priority="1056" operator="equal">
      <formula>"3B"</formula>
    </cfRule>
    <cfRule type="cellIs" dxfId="216" priority="1055" operator="equal">
      <formula>"1B"</formula>
    </cfRule>
  </conditionalFormatting>
  <conditionalFormatting sqref="DP24">
    <cfRule type="expression" dxfId="213" priority="1028">
      <formula>DP$2="zo"</formula>
    </cfRule>
  </conditionalFormatting>
  <conditionalFormatting sqref="DR19:DS19">
    <cfRule type="expression" dxfId="212" priority="2807">
      <formula>DD$2="zo"</formula>
    </cfRule>
  </conditionalFormatting>
  <conditionalFormatting sqref="DS33:DT34">
    <cfRule type="cellIs" dxfId="210" priority="523" operator="equal">
      <formula>"1B"</formula>
    </cfRule>
    <cfRule type="cellIs" dxfId="209" priority="524" operator="equal">
      <formula>"3B"</formula>
    </cfRule>
    <cfRule type="cellIs" dxfId="208" priority="522" operator="between">
      <formula>1</formula>
      <formula>4</formula>
    </cfRule>
  </conditionalFormatting>
  <conditionalFormatting sqref="DS63:DT63">
    <cfRule type="cellIs" dxfId="207" priority="2704" operator="equal">
      <formula>"B"</formula>
    </cfRule>
    <cfRule type="cellIs" dxfId="206" priority="2703" operator="equal">
      <formula>"3B"</formula>
    </cfRule>
    <cfRule type="cellIs" dxfId="205" priority="2702" operator="equal">
      <formula>"1B"</formula>
    </cfRule>
    <cfRule type="cellIs" dxfId="204" priority="2701" operator="between">
      <formula>1</formula>
      <formula>4</formula>
    </cfRule>
    <cfRule type="cellIs" dxfId="203" priority="2705" operator="equal">
      <formula>"NL"</formula>
    </cfRule>
  </conditionalFormatting>
  <conditionalFormatting sqref="DU33:DW33">
    <cfRule type="cellIs" dxfId="201" priority="709" operator="between">
      <formula>1</formula>
      <formula>4</formula>
    </cfRule>
    <cfRule type="cellIs" dxfId="200" priority="710" operator="equal">
      <formula>"1B"</formula>
    </cfRule>
    <cfRule type="cellIs" dxfId="199" priority="711" operator="equal">
      <formula>"3B"</formula>
    </cfRule>
  </conditionalFormatting>
  <conditionalFormatting sqref="DW24">
    <cfRule type="cellIs" dxfId="198" priority="648" operator="equal">
      <formula>"3B"</formula>
    </cfRule>
    <cfRule type="cellIs" dxfId="196" priority="646" operator="between">
      <formula>1</formula>
      <formula>4</formula>
    </cfRule>
    <cfRule type="cellIs" dxfId="195" priority="647" operator="equal">
      <formula>"1B"</formula>
    </cfRule>
  </conditionalFormatting>
  <conditionalFormatting sqref="DW34">
    <cfRule type="cellIs" dxfId="194" priority="512" operator="equal">
      <formula>"3B"</formula>
    </cfRule>
    <cfRule type="cellIs" dxfId="193" priority="511" operator="equal">
      <formula>"1B"</formula>
    </cfRule>
    <cfRule type="cellIs" dxfId="192" priority="510" operator="between">
      <formula>1</formula>
      <formula>4</formula>
    </cfRule>
  </conditionalFormatting>
  <conditionalFormatting sqref="DX24:ED24">
    <cfRule type="cellIs" dxfId="190" priority="992" operator="equal">
      <formula>"1B"</formula>
    </cfRule>
    <cfRule type="cellIs" dxfId="189" priority="991" operator="between">
      <formula>1</formula>
      <formula>4</formula>
    </cfRule>
    <cfRule type="cellIs" dxfId="188" priority="993" operator="equal">
      <formula>"3B"</formula>
    </cfRule>
  </conditionalFormatting>
  <conditionalFormatting sqref="DY19">
    <cfRule type="expression" dxfId="187" priority="2806">
      <formula>DK$2="zo"</formula>
    </cfRule>
  </conditionalFormatting>
  <conditionalFormatting sqref="DZ63:EA63">
    <cfRule type="cellIs" dxfId="185" priority="2696" operator="equal">
      <formula>"1B"</formula>
    </cfRule>
    <cfRule type="cellIs" dxfId="184" priority="2695" operator="between">
      <formula>1</formula>
      <formula>4</formula>
    </cfRule>
    <cfRule type="cellIs" dxfId="183" priority="2697" operator="equal">
      <formula>"3B"</formula>
    </cfRule>
    <cfRule type="cellIs" dxfId="182" priority="2699" operator="equal">
      <formula>"NL"</formula>
    </cfRule>
    <cfRule type="cellIs" dxfId="181" priority="2698" operator="equal">
      <formula>"B"</formula>
    </cfRule>
  </conditionalFormatting>
  <conditionalFormatting sqref="EB33">
    <cfRule type="cellIs" dxfId="178" priority="781" operator="equal">
      <formula>"1B"</formula>
    </cfRule>
    <cfRule type="cellIs" dxfId="177" priority="780" operator="between">
      <formula>1</formula>
      <formula>4</formula>
    </cfRule>
    <cfRule type="cellIs" dxfId="176" priority="782" operator="equal">
      <formula>"3B"</formula>
    </cfRule>
  </conditionalFormatting>
  <conditionalFormatting sqref="EB65">
    <cfRule type="expression" dxfId="175" priority="1209">
      <formula>EB$2="zo"</formula>
    </cfRule>
    <cfRule type="cellIs" dxfId="174" priority="1208" operator="equal">
      <formula>"NL"</formula>
    </cfRule>
    <cfRule type="cellIs" dxfId="173" priority="1207" operator="equal">
      <formula>"B"</formula>
    </cfRule>
    <cfRule type="cellIs" dxfId="172" priority="1206" operator="equal">
      <formula>"3B"</formula>
    </cfRule>
    <cfRule type="cellIs" dxfId="171" priority="1205" operator="equal">
      <formula>"1B"</formula>
    </cfRule>
    <cfRule type="cellIs" dxfId="169" priority="1204" operator="between">
      <formula>1</formula>
      <formula>4</formula>
    </cfRule>
  </conditionalFormatting>
  <conditionalFormatting sqref="EB57:EF57">
    <cfRule type="expression" dxfId="168" priority="2518">
      <formula>EB$47="zo"</formula>
    </cfRule>
  </conditionalFormatting>
  <conditionalFormatting sqref="EC11:EH11 EJ11:EK11">
    <cfRule type="cellIs" dxfId="167" priority="1021" operator="equal">
      <formula>"1B"</formula>
    </cfRule>
    <cfRule type="cellIs" dxfId="166" priority="1020" operator="between">
      <formula>1</formula>
      <formula>4</formula>
    </cfRule>
    <cfRule type="cellIs" dxfId="165" priority="1022" operator="equal">
      <formula>"3B"</formula>
    </cfRule>
  </conditionalFormatting>
  <conditionalFormatting sqref="ED7">
    <cfRule type="cellIs" dxfId="163" priority="1011" operator="equal">
      <formula>"T"</formula>
    </cfRule>
    <cfRule type="expression" dxfId="162" priority="1012">
      <formula>ED$2="zo"</formula>
    </cfRule>
    <cfRule type="cellIs" dxfId="161" priority="1010" operator="equal">
      <formula>"3B"</formula>
    </cfRule>
    <cfRule type="cellIs" dxfId="160" priority="1005" operator="equal">
      <formula>"1B"</formula>
    </cfRule>
    <cfRule type="cellIs" dxfId="159" priority="1006" operator="equal">
      <formula>"3B"</formula>
    </cfRule>
    <cfRule type="cellIs" dxfId="158" priority="1008" operator="between">
      <formula>1</formula>
      <formula>4</formula>
    </cfRule>
    <cfRule type="cellIs" dxfId="157" priority="1004" operator="between">
      <formula>1</formula>
      <formula>4</formula>
    </cfRule>
    <cfRule type="cellIs" dxfId="156" priority="1001" operator="equal">
      <formula>"1B"</formula>
    </cfRule>
    <cfRule type="cellIs" dxfId="155" priority="1000" operator="between">
      <formula>1</formula>
      <formula>4</formula>
    </cfRule>
    <cfRule type="expression" dxfId="154" priority="1003">
      <formula>ED$2="zo"</formula>
    </cfRule>
    <cfRule type="cellIs" dxfId="153" priority="1002" operator="equal">
      <formula>"3B"</formula>
    </cfRule>
    <cfRule type="cellIs" dxfId="151" priority="1009" operator="equal">
      <formula>"1B"</formula>
    </cfRule>
    <cfRule type="cellIs" dxfId="150" priority="999" operator="equal">
      <formula>"T"</formula>
    </cfRule>
  </conditionalFormatting>
  <conditionalFormatting sqref="ED24">
    <cfRule type="expression" dxfId="147" priority="994">
      <formula>ED$2="zo"</formula>
    </cfRule>
  </conditionalFormatting>
  <conditionalFormatting sqref="ED33:ED34">
    <cfRule type="cellIs" dxfId="145" priority="508" operator="equal">
      <formula>"3B"</formula>
    </cfRule>
    <cfRule type="cellIs" dxfId="144" priority="507" operator="equal">
      <formula>"1B"</formula>
    </cfRule>
    <cfRule type="cellIs" dxfId="143" priority="506" operator="between">
      <formula>1</formula>
      <formula>4</formula>
    </cfRule>
  </conditionalFormatting>
  <conditionalFormatting sqref="ED10:EF10 EH10:EX10">
    <cfRule type="cellIs" dxfId="141" priority="1016" operator="between">
      <formula>1</formula>
      <formula>4</formula>
    </cfRule>
    <cfRule type="cellIs" dxfId="140" priority="1017" operator="equal">
      <formula>"1B"</formula>
    </cfRule>
    <cfRule type="cellIs" dxfId="139" priority="1018" operator="equal">
      <formula>"3B"</formula>
    </cfRule>
  </conditionalFormatting>
  <conditionalFormatting sqref="ED15:EF15 EC16:EH16 EH15:EV15 EJ16:EV16">
    <cfRule type="cellIs" dxfId="138" priority="1014" operator="equal">
      <formula>"1B"</formula>
    </cfRule>
    <cfRule type="cellIs" dxfId="137" priority="1015" operator="equal">
      <formula>"3B"</formula>
    </cfRule>
    <cfRule type="cellIs" dxfId="136" priority="1013" operator="between">
      <formula>1</formula>
      <formula>4</formula>
    </cfRule>
  </conditionalFormatting>
  <conditionalFormatting sqref="EF19:EG19">
    <cfRule type="expression" dxfId="135" priority="2805">
      <formula>DR$2="zo"</formula>
    </cfRule>
  </conditionalFormatting>
  <conditionalFormatting sqref="EH33:EI33">
    <cfRule type="cellIs" dxfId="134" priority="774" operator="between">
      <formula>1</formula>
      <formula>4</formula>
    </cfRule>
    <cfRule type="cellIs" dxfId="133" priority="775" operator="equal">
      <formula>"1B"</formula>
    </cfRule>
    <cfRule type="cellIs" dxfId="132" priority="776" operator="equal">
      <formula>"3B"</formula>
    </cfRule>
  </conditionalFormatting>
  <conditionalFormatting sqref="EH14:EV14 EL9:EV9 L10:T13 L9:AP9 I14:AX14 AY5:AZ9 BS14:BX14 CG14:CK14 CS14:DA14 DP14:DR14 EB14:EF14 AR9:AV9 CA9:CF9 CN9:CT9 CV9:DH9 DJ9:DO9 DQ9:DU9 DW9:EC9 EE9:EJ9 I9:J13 DH11 DJ11:DN11 CV12:DH12 DJ12:DO12 CE14 DT14:DZ14">
    <cfRule type="cellIs" dxfId="131" priority="2502" operator="equal">
      <formula>"3B"</formula>
    </cfRule>
    <cfRule type="cellIs" dxfId="130" priority="2500" operator="between">
      <formula>1</formula>
      <formula>4</formula>
    </cfRule>
    <cfRule type="cellIs" dxfId="129" priority="2501" operator="equal">
      <formula>"1B"</formula>
    </cfRule>
  </conditionalFormatting>
  <conditionalFormatting sqref="EH14:EV15 AC13:AP13 AY13:AZ14 AC14:AW14 BS14:BX14 CG14:CK14 CS14:DA14 AR13:AW13 DP13:DP14 CA14:CC14 CE14 DG14:DN14 DT14:DZ14 EB14:EF14 DQ14:DR15">
    <cfRule type="cellIs" dxfId="128" priority="2513" operator="equal">
      <formula>"T"</formula>
    </cfRule>
  </conditionalFormatting>
  <conditionalFormatting sqref="EH14:EV15 AC13:AP13 AY13:AZ14 AC14:AW14 BS14:BX14 CG14:CK14 CS14:DA14 AR13:AW13 DP13:DP14 CE14 DG14:DN14 DT14:DZ14 EB14:EF14 DQ14:DR15">
    <cfRule type="cellIs" dxfId="127" priority="2514" operator="equal">
      <formula>"B"</formula>
    </cfRule>
  </conditionalFormatting>
  <conditionalFormatting sqref="EH14:EV15 AC13:AP13 AY13:AZ14 AC14:AW14 BS14:BX14 CG14:CK14 CS14:DA14 AR13:AW13 DP13:DP14 EB14:EF14 CE14 DG14:DN14 DT14:DZ14 DQ14:DR15">
    <cfRule type="cellIs" dxfId="126" priority="2515" operator="equal">
      <formula>"NL"</formula>
    </cfRule>
  </conditionalFormatting>
  <conditionalFormatting sqref="EI24">
    <cfRule type="expression" dxfId="124" priority="612">
      <formula>EI$2="zo"</formula>
    </cfRule>
    <cfRule type="cellIs" dxfId="123" priority="611" operator="equal">
      <formula>"NL"</formula>
    </cfRule>
    <cfRule type="cellIs" dxfId="122" priority="610" operator="equal">
      <formula>"B"</formula>
    </cfRule>
    <cfRule type="cellIs" dxfId="121" priority="609" operator="equal">
      <formula>"T"</formula>
    </cfRule>
    <cfRule type="cellIs" dxfId="119" priority="607" operator="equal">
      <formula>"3B"</formula>
    </cfRule>
    <cfRule type="cellIs" dxfId="118" priority="606" operator="equal">
      <formula>"1B"</formula>
    </cfRule>
    <cfRule type="cellIs" dxfId="117" priority="605" operator="between">
      <formula>1</formula>
      <formula>4</formula>
    </cfRule>
  </conditionalFormatting>
  <conditionalFormatting sqref="EI80:EI82">
    <cfRule type="cellIs" dxfId="116" priority="2400" operator="equal">
      <formula>"x"</formula>
    </cfRule>
    <cfRule type="cellIs" dxfId="115" priority="2394" operator="between">
      <formula>1</formula>
      <formula>4</formula>
    </cfRule>
    <cfRule type="cellIs" dxfId="114" priority="2395" operator="equal">
      <formula>"1B"</formula>
    </cfRule>
    <cfRule type="cellIs" dxfId="112" priority="2396" operator="equal">
      <formula>"3B"</formula>
    </cfRule>
    <cfRule type="cellIs" dxfId="111" priority="2398" operator="equal">
      <formula>"NL"</formula>
    </cfRule>
    <cfRule type="cellIs" dxfId="110" priority="2397" operator="equal">
      <formula>"B"</formula>
    </cfRule>
  </conditionalFormatting>
  <conditionalFormatting sqref="EK24">
    <cfRule type="expression" dxfId="108" priority="645">
      <formula>EK$2="zo"</formula>
    </cfRule>
    <cfRule type="cellIs" dxfId="107" priority="644" operator="equal">
      <formula>"NL"</formula>
    </cfRule>
    <cfRule type="cellIs" dxfId="106" priority="643" operator="equal">
      <formula>"B"</formula>
    </cfRule>
    <cfRule type="cellIs" dxfId="104" priority="640" operator="equal">
      <formula>"3B"</formula>
    </cfRule>
    <cfRule type="cellIs" dxfId="103" priority="639" operator="equal">
      <formula>"1B"</formula>
    </cfRule>
    <cfRule type="cellIs" dxfId="102" priority="638" operator="between">
      <formula>1</formula>
      <formula>4</formula>
    </cfRule>
    <cfRule type="cellIs" dxfId="101" priority="642" operator="equal">
      <formula>"T"</formula>
    </cfRule>
  </conditionalFormatting>
  <conditionalFormatting sqref="EK33:EL33">
    <cfRule type="cellIs" dxfId="100" priority="532" operator="equal">
      <formula>"3B"</formula>
    </cfRule>
    <cfRule type="cellIs" dxfId="99" priority="530" operator="between">
      <formula>1</formula>
      <formula>4</formula>
    </cfRule>
    <cfRule type="cellIs" dxfId="98" priority="531" operator="equal">
      <formula>"1B"</formula>
    </cfRule>
  </conditionalFormatting>
  <conditionalFormatting sqref="EL14">
    <cfRule type="cellIs" dxfId="96" priority="2353" operator="equal">
      <formula>"NL"</formula>
    </cfRule>
    <cfRule type="cellIs" dxfId="95" priority="2352" operator="equal">
      <formula>"B"</formula>
    </cfRule>
    <cfRule type="cellIs" dxfId="94" priority="2351" operator="equal">
      <formula>"T"</formula>
    </cfRule>
  </conditionalFormatting>
  <conditionalFormatting sqref="EL12:EV13 CF12 EE12:EJ12 DV12:DV13 DX12:EC13 CA13:CF13 CV13:DA13 DF13 DH13:DK13 DM13:DN13 EE13:EH13 EJ13 DC13:DD14">
    <cfRule type="cellIs" dxfId="93" priority="1598" operator="equal">
      <formula>"3B"</formula>
    </cfRule>
    <cfRule type="cellIs" dxfId="92" priority="1597" operator="equal">
      <formula>"1B"</formula>
    </cfRule>
    <cfRule type="cellIs" dxfId="91" priority="1596" operator="between">
      <formula>1</formula>
      <formula>4</formula>
    </cfRule>
  </conditionalFormatting>
  <conditionalFormatting sqref="EM19:EN19">
    <cfRule type="expression" dxfId="89" priority="2804">
      <formula>DY$2="zo"</formula>
    </cfRule>
  </conditionalFormatting>
  <conditionalFormatting sqref="EO13">
    <cfRule type="cellIs" dxfId="88" priority="231" operator="equal">
      <formula>"T"</formula>
    </cfRule>
    <cfRule type="cellIs" dxfId="87" priority="232" operator="equal">
      <formula>"B"</formula>
    </cfRule>
    <cfRule type="cellIs" dxfId="85" priority="233" operator="equal">
      <formula>"NL"</formula>
    </cfRule>
    <cfRule type="cellIs" dxfId="84" priority="214" operator="between">
      <formula>1</formula>
      <formula>4</formula>
    </cfRule>
    <cfRule type="cellIs" dxfId="82" priority="298" operator="equal">
      <formula>"NL"</formula>
    </cfRule>
    <cfRule type="cellIs" dxfId="81" priority="297" operator="equal">
      <formula>"B"</formula>
    </cfRule>
    <cfRule type="cellIs" dxfId="80" priority="296" operator="equal">
      <formula>"T"</formula>
    </cfRule>
    <cfRule type="cellIs" dxfId="79" priority="292" operator="equal">
      <formula>"3B"</formula>
    </cfRule>
    <cfRule type="cellIs" dxfId="78" priority="291" operator="equal">
      <formula>"1B"</formula>
    </cfRule>
    <cfRule type="cellIs" dxfId="77" priority="290" operator="between">
      <formula>1</formula>
      <formula>4</formula>
    </cfRule>
    <cfRule type="cellIs" dxfId="75" priority="288" operator="equal">
      <formula>"3B"</formula>
    </cfRule>
    <cfRule type="cellIs" dxfId="74" priority="218" operator="between">
      <formula>1</formula>
      <formula>4</formula>
    </cfRule>
    <cfRule type="cellIs" dxfId="73" priority="286" operator="between">
      <formula>1</formula>
      <formula>4</formula>
    </cfRule>
    <cfRule type="cellIs" dxfId="71" priority="284" operator="equal">
      <formula>"3B"</formula>
    </cfRule>
    <cfRule type="cellIs" dxfId="70" priority="283" operator="equal">
      <formula>"1B"</formula>
    </cfRule>
    <cfRule type="cellIs" dxfId="69" priority="282" operator="between">
      <formula>1</formula>
      <formula>4</formula>
    </cfRule>
    <cfRule type="cellIs" dxfId="68" priority="215" operator="equal">
      <formula>"1B"</formula>
    </cfRule>
    <cfRule type="cellIs" dxfId="67" priority="216" operator="equal">
      <formula>"3B"</formula>
    </cfRule>
    <cfRule type="cellIs" dxfId="65" priority="219" operator="equal">
      <formula>"1B"</formula>
    </cfRule>
    <cfRule type="cellIs" dxfId="64" priority="220" operator="equal">
      <formula>"3B"</formula>
    </cfRule>
    <cfRule type="cellIs" dxfId="62" priority="222" operator="between">
      <formula>1</formula>
      <formula>4</formula>
    </cfRule>
    <cfRule type="cellIs" dxfId="61" priority="223" operator="equal">
      <formula>"1B"</formula>
    </cfRule>
    <cfRule type="cellIs" dxfId="60" priority="224" operator="equal">
      <formula>"3B"</formula>
    </cfRule>
    <cfRule type="cellIs" dxfId="59" priority="287" operator="equal">
      <formula>"1B"</formula>
    </cfRule>
  </conditionalFormatting>
  <conditionalFormatting sqref="EO18">
    <cfRule type="cellIs" dxfId="58" priority="254" operator="equal">
      <formula>"3B"</formula>
    </cfRule>
    <cfRule type="cellIs" dxfId="57" priority="253" operator="equal">
      <formula>"1B"</formula>
    </cfRule>
    <cfRule type="cellIs" dxfId="56" priority="252" operator="between">
      <formula>1</formula>
      <formula>4</formula>
    </cfRule>
    <cfRule type="cellIs" dxfId="54" priority="206" operator="equal">
      <formula>"3B"</formula>
    </cfRule>
    <cfRule type="cellIs" dxfId="53" priority="205" operator="equal">
      <formula>"1B"</formula>
    </cfRule>
    <cfRule type="cellIs" dxfId="52" priority="204" operator="between">
      <formula>1</formula>
      <formula>4</formula>
    </cfRule>
    <cfRule type="cellIs" dxfId="49" priority="262" operator="equal">
      <formula>"3B"</formula>
    </cfRule>
    <cfRule type="cellIs" dxfId="48" priority="261" operator="equal">
      <formula>"1B"</formula>
    </cfRule>
    <cfRule type="cellIs" dxfId="47" priority="202" operator="equal">
      <formula>"3B"</formula>
    </cfRule>
    <cfRule type="cellIs" dxfId="46" priority="201" operator="equal">
      <formula>"1B"</formula>
    </cfRule>
    <cfRule type="cellIs" dxfId="44" priority="198" operator="equal">
      <formula>"3B"</formula>
    </cfRule>
    <cfRule type="cellIs" dxfId="43" priority="197" operator="equal">
      <formula>"1B"</formula>
    </cfRule>
    <cfRule type="cellIs" dxfId="42" priority="196" operator="between">
      <formula>1</formula>
      <formula>4</formula>
    </cfRule>
    <cfRule type="cellIs" dxfId="40" priority="200" operator="between">
      <formula>1</formula>
      <formula>4</formula>
    </cfRule>
    <cfRule type="cellIs" dxfId="38" priority="260" operator="between">
      <formula>1</formula>
      <formula>4</formula>
    </cfRule>
    <cfRule type="cellIs" dxfId="37" priority="256" operator="between">
      <formula>1</formula>
      <formula>4</formula>
    </cfRule>
    <cfRule type="cellIs" dxfId="36" priority="258" operator="equal">
      <formula>"3B"</formula>
    </cfRule>
    <cfRule type="cellIs" dxfId="35" priority="257" operator="equal">
      <formula>"1B"</formula>
    </cfRule>
  </conditionalFormatting>
  <conditionalFormatting sqref="EO21">
    <cfRule type="cellIs" dxfId="33" priority="273" operator="equal">
      <formula>"3B"</formula>
    </cfRule>
    <cfRule type="cellIs" dxfId="32" priority="272" operator="equal">
      <formula>"1B"</formula>
    </cfRule>
    <cfRule type="cellIs" dxfId="30" priority="188" operator="equal">
      <formula>"3B"</formula>
    </cfRule>
    <cfRule type="cellIs" dxfId="29" priority="187" operator="equal">
      <formula>"1B"</formula>
    </cfRule>
    <cfRule type="cellIs" dxfId="28" priority="186" operator="between">
      <formula>1</formula>
      <formula>4</formula>
    </cfRule>
    <cfRule type="cellIs" dxfId="26" priority="184" operator="equal">
      <formula>"3B"</formula>
    </cfRule>
    <cfRule type="cellIs" dxfId="25" priority="183" operator="equal">
      <formula>"1B"</formula>
    </cfRule>
    <cfRule type="cellIs" dxfId="24" priority="182" operator="between">
      <formula>1</formula>
      <formula>4</formula>
    </cfRule>
    <cfRule type="cellIs" dxfId="22" priority="180" operator="equal">
      <formula>"3B"</formula>
    </cfRule>
    <cfRule type="cellIs" dxfId="21" priority="179" operator="equal">
      <formula>"1B"</formula>
    </cfRule>
    <cfRule type="cellIs" dxfId="19" priority="271" operator="between">
      <formula>1</formula>
      <formula>4</formula>
    </cfRule>
    <cfRule type="cellIs" dxfId="18" priority="269" operator="equal">
      <formula>"3B"</formula>
    </cfRule>
    <cfRule type="cellIs" dxfId="17" priority="277" operator="equal">
      <formula>"3B"</formula>
    </cfRule>
    <cfRule type="cellIs" dxfId="16" priority="268" operator="equal">
      <formula>"1B"</formula>
    </cfRule>
    <cfRule type="cellIs" dxfId="15" priority="267" operator="between">
      <formula>1</formula>
      <formula>4</formula>
    </cfRule>
    <cfRule type="cellIs" dxfId="13" priority="178" operator="between">
      <formula>1</formula>
      <formula>4</formula>
    </cfRule>
    <cfRule type="cellIs" dxfId="12" priority="276" operator="equal">
      <formula>"1B"</formula>
    </cfRule>
    <cfRule type="cellIs" dxfId="11" priority="275" operator="between">
      <formula>1</formula>
      <formula>4</formula>
    </cfRule>
  </conditionalFormatting>
  <conditionalFormatting sqref="EO49:EO72 EO80">
    <cfRule type="expression" dxfId="10" priority="3276">
      <formula>EA$47="zo"</formula>
    </cfRule>
  </conditionalFormatting>
  <conditionalFormatting sqref="EO80:EO81">
    <cfRule type="expression" dxfId="9" priority="2349">
      <formula>EH$47="zo"</formula>
    </cfRule>
  </conditionalFormatting>
  <conditionalFormatting sqref="EO80:EO82">
    <cfRule type="expression" dxfId="8" priority="2348">
      <formula>EO$47="zo"</formula>
    </cfRule>
  </conditionalFormatting>
  <conditionalFormatting sqref="EP80:EP81">
    <cfRule type="expression" dxfId="7" priority="3859">
      <formula>EI$47="zo"</formula>
    </cfRule>
  </conditionalFormatting>
  <conditionalFormatting sqref="EP80:EP82">
    <cfRule type="expression" dxfId="6" priority="3828">
      <formula>EP$47="zo"</formula>
    </cfRule>
  </conditionalFormatting>
  <conditionalFormatting sqref="EQ12">
    <cfRule type="cellIs" dxfId="5" priority="988" operator="equal">
      <formula>"3B"</formula>
    </cfRule>
    <cfRule type="cellIs" dxfId="4" priority="987" operator="equal">
      <formula>"1B"</formula>
    </cfRule>
    <cfRule type="cellIs" dxfId="3" priority="986" operator="between">
      <formula>1</formula>
      <formula>4</formula>
    </cfRule>
  </conditionalFormatting>
  <conditionalFormatting sqref="ET19:EU19">
    <cfRule type="expression" dxfId="2" priority="2803">
      <formula>EF$2="zo"</formula>
    </cfRule>
  </conditionalFormatting>
  <conditionalFormatting sqref="EY5:EY27">
    <cfRule type="cellIs" dxfId="0" priority="2509" operator="notEqual">
      <formula>0</formula>
    </cfRule>
  </conditionalFormatting>
  <pageMargins left="0.7" right="0.7" top="0.75" bottom="0.75" header="0.3" footer="0.3"/>
  <pageSetup paperSize="9" orientation="portrait" horizontalDpi="4294967293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87" stopIfTrue="1" id="{30A4506C-4BD7-4B5C-9BCF-D1FD0F9A0051}">
            <xm:f>VLOOKUP(G65,Data!$A$2:$C$38,3,0)</xm:f>
            <x14:dxf>
              <fill>
                <patternFill>
                  <bgColor rgb="FFFFFF00"/>
                </patternFill>
              </fill>
            </x14:dxf>
          </x14:cfRule>
          <xm:sqref>G65</xm:sqref>
        </x14:conditionalFormatting>
        <x14:conditionalFormatting xmlns:xm="http://schemas.microsoft.com/office/excel/2006/main">
          <x14:cfRule type="expression" priority="3155" stopIfTrue="1" id="{061C1330-1F45-4C34-82DE-F15F20C3CD24}">
            <xm:f>VLOOKUP(H57,Data!$A$2:$C$38,3,0)</xm:f>
            <x14:dxf>
              <fill>
                <patternFill>
                  <bgColor rgb="FFFFFF00"/>
                </patternFill>
              </fill>
            </x14:dxf>
          </x14:cfRule>
          <xm:sqref>H57 O57 V57 AC57 AJ57 AQ57 AX57 BL57 BS57 BZ57 CG57 CN57 CU57 DB57 DI57 DP57 DW57 EK57 ER57</xm:sqref>
        </x14:conditionalFormatting>
        <x14:conditionalFormatting xmlns:xm="http://schemas.microsoft.com/office/excel/2006/main">
          <x14:cfRule type="expression" priority="2499" stopIfTrue="1" id="{69C815E6-C028-4C04-8DDC-3FF7B239A1AC}">
            <xm:f>VLOOKUP(K58,Data!$A$2:$C$38,3,0)</xm:f>
            <x14:dxf>
              <fill>
                <patternFill>
                  <bgColor rgb="FFFFFF00"/>
                </patternFill>
              </fill>
            </x14:dxf>
          </x14:cfRule>
          <xm:sqref>K58:BC58 K59:L59 N59:S59 U59:AA59 AC59:BC59 AW60:BC60 CZ60 K61:M61 O61:V61 X61:AA61 AC61:AV61 AX61:BC61 CP61:CY61 DA61:DJ61 K81:BJ81 BL81:DZ81 K60 M60:S60 V60:AU60</xm:sqref>
        </x14:conditionalFormatting>
        <x14:conditionalFormatting xmlns:xm="http://schemas.microsoft.com/office/excel/2006/main">
          <x14:cfRule type="expression" priority="2328" stopIfTrue="1" id="{5534893A-9B59-4BC1-B43D-73B745EDA616}">
            <xm:f>VLOOKUP(L9,Data!$A$2:$C$38,3,0)</xm:f>
            <x14:dxf>
              <fill>
                <patternFill>
                  <bgColor rgb="FFFFFF00"/>
                </patternFill>
              </fill>
            </x14:dxf>
          </x14:cfRule>
          <xm:sqref>L9</xm:sqref>
        </x14:conditionalFormatting>
        <x14:conditionalFormatting xmlns:xm="http://schemas.microsoft.com/office/excel/2006/main">
          <x14:cfRule type="expression" priority="2324" stopIfTrue="1" id="{FA4526EB-F5BE-41D6-952F-406556810872}">
            <xm:f>VLOOKUP(L13,Data!$A$2:$C$38,3,0)</xm:f>
            <x14:dxf>
              <fill>
                <patternFill>
                  <bgColor rgb="FFFFFF00"/>
                </patternFill>
              </fill>
            </x14:dxf>
          </x14:cfRule>
          <xm:sqref>L13</xm:sqref>
        </x14:conditionalFormatting>
        <x14:conditionalFormatting xmlns:xm="http://schemas.microsoft.com/office/excel/2006/main">
          <x14:cfRule type="expression" priority="758" stopIfTrue="1" id="{4EE2292F-9F1D-464D-AC4B-661A745A2FC5}">
            <xm:f>VLOOKUP(L80,Data!$A$2:$C$38,3,0)</xm:f>
            <x14:dxf>
              <fill>
                <patternFill>
                  <bgColor rgb="FFFFFF00"/>
                </patternFill>
              </fill>
            </x14:dxf>
          </x14:cfRule>
          <xm:sqref>L80:N80</xm:sqref>
        </x14:conditionalFormatting>
        <x14:conditionalFormatting xmlns:xm="http://schemas.microsoft.com/office/excel/2006/main">
          <x14:cfRule type="expression" priority="1280" stopIfTrue="1" id="{02B7D8C7-A2EC-4F12-A6B5-219AD7AF3F37}">
            <xm:f>VLOOKUP(N65,Data!$A$2:$C$38,3,0)</xm:f>
            <x14:dxf>
              <fill>
                <patternFill>
                  <bgColor rgb="FFFFFF00"/>
                </patternFill>
              </fill>
            </x14:dxf>
          </x14:cfRule>
          <xm:sqref>N65</xm:sqref>
        </x14:conditionalFormatting>
        <x14:conditionalFormatting xmlns:xm="http://schemas.microsoft.com/office/excel/2006/main">
          <x14:cfRule type="expression" priority="708" stopIfTrue="1" id="{3E03CC9E-9999-48B7-8DF2-004BF6A9BC13}">
            <xm:f>VLOOKUP(N81,Data!$A$2:$C$38,3,0)</xm:f>
            <x14:dxf>
              <fill>
                <patternFill>
                  <bgColor rgb="FFFFFF00"/>
                </patternFill>
              </fill>
            </x14:dxf>
          </x14:cfRule>
          <xm:sqref>N81</xm:sqref>
        </x14:conditionalFormatting>
        <x14:conditionalFormatting xmlns:xm="http://schemas.microsoft.com/office/excel/2006/main">
          <x14:cfRule type="expression" priority="2339" stopIfTrue="1" id="{CAF727BC-9CE5-4801-A876-0108FE459162}">
            <xm:f>VLOOKUP(R13,Data!$A$2:$C$38,3,0)</xm:f>
            <x14:dxf>
              <fill>
                <patternFill>
                  <bgColor rgb="FFFFFF00"/>
                </patternFill>
              </fill>
            </x14:dxf>
          </x14:cfRule>
          <xm:sqref>R13</xm:sqref>
        </x14:conditionalFormatting>
        <x14:conditionalFormatting xmlns:xm="http://schemas.microsoft.com/office/excel/2006/main">
          <x14:cfRule type="expression" priority="2309" stopIfTrue="1" id="{073993A5-EC4B-43B1-AB54-A3A946B8ABDB}">
            <xm:f>VLOOKUP(R22,Data!$A$2:$C$38,3,0)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313" stopIfTrue="1" id="{9A2D9001-8F4F-47A9-BC38-F1DDD84F6C3A}">
            <xm:f>VLOOKUP(R22,Data!$A$2:$C$38,3,0)</xm:f>
            <x14:dxf>
              <fill>
                <patternFill>
                  <bgColor rgb="FFFFFF00"/>
                </patternFill>
              </fill>
            </x14:dxf>
          </x14:cfRule>
          <xm:sqref>R22</xm:sqref>
        </x14:conditionalFormatting>
        <x14:conditionalFormatting xmlns:xm="http://schemas.microsoft.com/office/excel/2006/main">
          <x14:cfRule type="expression" priority="2297" stopIfTrue="1" id="{53A35AED-68EE-4EEF-ACE3-A4DD2589CFF4}">
            <xm:f>VLOOKUP(S12,Data!$A$2:$C$38,3,0)</xm:f>
            <x14:dxf>
              <fill>
                <patternFill>
                  <bgColor rgb="FFFFFF00"/>
                </patternFill>
              </fill>
            </x14:dxf>
          </x14:cfRule>
          <xm:sqref>S12</xm:sqref>
        </x14:conditionalFormatting>
        <x14:conditionalFormatting xmlns:xm="http://schemas.microsoft.com/office/excel/2006/main">
          <x14:cfRule type="expression" priority="2302" stopIfTrue="1" id="{87DCC717-C5AA-4B89-92EC-2D1BA450F91F}">
            <xm:f>VLOOKUP(S24,Data!$A$2:$C$38,3,0)</xm:f>
            <x14:dxf>
              <fill>
                <patternFill>
                  <bgColor rgb="FFFFFF00"/>
                </patternFill>
              </fill>
            </x14:dxf>
          </x14:cfRule>
          <xm:sqref>S24</xm:sqref>
        </x14:conditionalFormatting>
        <x14:conditionalFormatting xmlns:xm="http://schemas.microsoft.com/office/excel/2006/main">
          <x14:cfRule type="expression" priority="2074" stopIfTrue="1" id="{9B5D4B59-46CE-4C60-B846-D459B209AE00}">
            <xm:f>VLOOKUP(S34,Data!$A$2:$C$38,3,0)</xm:f>
            <x14:dxf>
              <fill>
                <patternFill>
                  <bgColor rgb="FFFFFF00"/>
                </patternFill>
              </fill>
            </x14:dxf>
          </x14:cfRule>
          <xm:sqref>S34</xm:sqref>
        </x14:conditionalFormatting>
        <x14:conditionalFormatting xmlns:xm="http://schemas.microsoft.com/office/excel/2006/main">
          <x14:cfRule type="expression" priority="2340" stopIfTrue="1" id="{2342D8E8-269A-4ADE-A52E-25EB23DA0731}">
            <xm:f>VLOOKUP(T17,Data!$A$2:$C$38,3,0)</xm:f>
            <x14:dxf>
              <fill>
                <patternFill>
                  <bgColor rgb="FFFFFF00"/>
                </patternFill>
              </fill>
            </x14:dxf>
          </x14:cfRule>
          <xm:sqref>T17</xm:sqref>
        </x14:conditionalFormatting>
        <x14:conditionalFormatting xmlns:xm="http://schemas.microsoft.com/office/excel/2006/main">
          <x14:cfRule type="expression" priority="1273" stopIfTrue="1" id="{B1F321CD-5219-4387-B8EE-55A590E19517}">
            <xm:f>VLOOKUP(T65,Data!$A$2:$C$38,3,0)</xm:f>
            <x14:dxf>
              <fill>
                <patternFill>
                  <bgColor rgb="FFFFFF00"/>
                </patternFill>
              </fill>
            </x14:dxf>
          </x14:cfRule>
          <xm:sqref>T65</xm:sqref>
        </x14:conditionalFormatting>
        <x14:conditionalFormatting xmlns:xm="http://schemas.microsoft.com/office/excel/2006/main">
          <x14:cfRule type="expression" priority="747" stopIfTrue="1" id="{C45DB980-9203-4B0B-BA61-FBA6FF6A8CF7}">
            <xm:f>VLOOKUP(T80,Data!$A$2:$C$38,3,0)</xm:f>
            <x14:dxf>
              <fill>
                <patternFill>
                  <bgColor rgb="FFFFFF00"/>
                </patternFill>
              </fill>
            </x14:dxf>
          </x14:cfRule>
          <xm:sqref>T80</xm:sqref>
        </x14:conditionalFormatting>
        <x14:conditionalFormatting xmlns:xm="http://schemas.microsoft.com/office/excel/2006/main">
          <x14:cfRule type="expression" priority="2043" stopIfTrue="1" id="{FE469189-CE73-4D78-A48D-524426D043FC}">
            <xm:f>VLOOKUP(U4,Data!$A$2:$C$38,3,0)</xm:f>
            <x14:dxf>
              <fill>
                <patternFill>
                  <bgColor rgb="FFFFFF00"/>
                </patternFill>
              </fill>
            </x14:dxf>
          </x14:cfRule>
          <xm:sqref>U4:AP4 AR4:AV4</xm:sqref>
        </x14:conditionalFormatting>
        <x14:conditionalFormatting xmlns:xm="http://schemas.microsoft.com/office/excel/2006/main">
          <x14:cfRule type="expression" priority="2217" stopIfTrue="1" id="{AB0F0180-ACA1-44A4-B5E1-E8487E474FC9}">
            <xm:f>VLOOKUP(U5,Data!$A$2:$C$38,3,0)</xm:f>
            <x14:dxf>
              <fill>
                <patternFill>
                  <bgColor rgb="FFFFFF00"/>
                </patternFill>
              </fill>
            </x14:dxf>
          </x14:cfRule>
          <xm:sqref>U5:AW6 AQ10:AQ11 AW10:AY12 AY13 AW14:AY16 AQ14:AQ17 AQ5:AQ8 AW5:AY8 AX9:AY9 BS10:BS11 BS14:BS16 BS5:BS8 CG10:CG11 CG14:CG16 CG5:CG8 CU10:CU11 CU14:CU16 CU5:CU8 AY5:AZ6</xm:sqref>
        </x14:conditionalFormatting>
        <x14:conditionalFormatting xmlns:xm="http://schemas.microsoft.com/office/excel/2006/main">
          <x14:cfRule type="expression" priority="2329" stopIfTrue="1" id="{FEF4D3F0-13FE-4359-8910-7103598E3A50}">
            <xm:f>VLOOKUP(V17,Data!$A$2:$C$38,3,0)</xm:f>
            <x14:dxf>
              <fill>
                <patternFill>
                  <bgColor rgb="FFFFFF00"/>
                </patternFill>
              </fill>
            </x14:dxf>
          </x14:cfRule>
          <xm:sqref>V17</xm:sqref>
        </x14:conditionalFormatting>
        <x14:conditionalFormatting xmlns:xm="http://schemas.microsoft.com/office/excel/2006/main">
          <x14:cfRule type="expression" priority="912" stopIfTrue="1" id="{77E779B1-F312-44A0-86D2-E53E0C57F09F}">
            <xm:f>VLOOKUP(W56,Data!$A$2:$C$38,3,0)</xm:f>
            <x14:dxf>
              <fill>
                <patternFill>
                  <bgColor rgb="FFFFFF00"/>
                </patternFill>
              </fill>
            </x14:dxf>
          </x14:cfRule>
          <xm:sqref>W56</xm:sqref>
        </x14:conditionalFormatting>
        <x14:conditionalFormatting xmlns:xm="http://schemas.microsoft.com/office/excel/2006/main">
          <x14:cfRule type="expression" priority="2067" stopIfTrue="1" id="{24742047-9E35-43BB-96C5-97C73724D9FA}">
            <xm:f>VLOOKUP(Y24,Data!$A$2:$C$38,3,0)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290" stopIfTrue="1" id="{C464EAD6-6B60-41CA-8E1B-835071E6EE1A}">
            <xm:f>VLOOKUP(Y24,Data!$A$2:$C$38,3,0)</xm:f>
            <x14:dxf>
              <fill>
                <patternFill>
                  <bgColor rgb="FFFFFF00"/>
                </patternFill>
              </fill>
            </x14:dxf>
          </x14:cfRule>
          <xm:sqref>Y24</xm:sqref>
        </x14:conditionalFormatting>
        <x14:conditionalFormatting xmlns:xm="http://schemas.microsoft.com/office/excel/2006/main">
          <x14:cfRule type="expression" priority="2213" stopIfTrue="1" id="{4FE66C8A-A5E1-47D5-8763-385BA92DB3AD}">
            <xm:f>VLOOKUP(Z5,Data!$A$2:$C$38,3,0)</xm:f>
            <x14:dxf>
              <fill>
                <patternFill>
                  <bgColor rgb="FFFFFF00"/>
                </patternFill>
              </fill>
            </x14:dxf>
          </x14:cfRule>
          <xm:sqref>Z5</xm:sqref>
        </x14:conditionalFormatting>
        <x14:conditionalFormatting xmlns:xm="http://schemas.microsoft.com/office/excel/2006/main">
          <x14:cfRule type="expression" priority="2014" stopIfTrue="1" id="{84E5E4D6-1B12-4046-9CCE-82953A172009}">
            <xm:f>VLOOKUP(Z7,Data!$A$2:$C$38,3,0)</xm:f>
            <x14:dxf>
              <fill>
                <patternFill>
                  <bgColor rgb="FFFFFF00"/>
                </patternFill>
              </fill>
            </x14:dxf>
          </x14:cfRule>
          <xm:sqref>Z7:Z8</xm:sqref>
        </x14:conditionalFormatting>
        <x14:conditionalFormatting xmlns:xm="http://schemas.microsoft.com/office/excel/2006/main">
          <x14:cfRule type="expression" priority="2225" stopIfTrue="1" id="{67618C6C-1944-497F-AB82-7AB87BDD3E9A}">
            <xm:f>VLOOKUP(Z10,Data!$A$2:$C$38,3,0)</xm:f>
            <x14:dxf>
              <fill>
                <patternFill>
                  <bgColor rgb="FFFFFF00"/>
                </patternFill>
              </fill>
            </x14:dxf>
          </x14:cfRule>
          <xm:sqref>Z10</xm:sqref>
        </x14:conditionalFormatting>
        <x14:conditionalFormatting xmlns:xm="http://schemas.microsoft.com/office/excel/2006/main">
          <x14:cfRule type="expression" priority="2221" stopIfTrue="1" id="{426697F5-33B2-45A8-B467-7064D15F558B}">
            <xm:f>VLOOKUP(Z14,Data!$A$2:$C$38,3,0)</xm:f>
            <x14:dxf>
              <fill>
                <patternFill>
                  <bgColor rgb="FFFFFF00"/>
                </patternFill>
              </fill>
            </x14:dxf>
          </x14:cfRule>
          <xm:sqref>Z14</xm:sqref>
        </x14:conditionalFormatting>
        <x14:conditionalFormatting xmlns:xm="http://schemas.microsoft.com/office/excel/2006/main">
          <x14:cfRule type="expression" priority="2206" stopIfTrue="1" id="{E80BFBB2-7434-4E93-A981-9300D39F227F}">
            <xm:f>VLOOKUP(Z23,Data!$A$2:$C$38,3,0)</xm:f>
            <x14:dxf>
              <fill>
                <patternFill>
                  <bgColor rgb="FFFFFF00"/>
                </patternFill>
              </fill>
            </x14:dxf>
          </x14:cfRule>
          <xm:sqref>Z23</xm:sqref>
        </x14:conditionalFormatting>
        <x14:conditionalFormatting xmlns:xm="http://schemas.microsoft.com/office/excel/2006/main">
          <x14:cfRule type="expression" priority="2094" stopIfTrue="1" id="{A89CC312-2942-41E7-BA4B-4335EF08428C}">
            <xm:f>VLOOKUP(Z34,Data!$A$2:$C$38,3,0)</xm:f>
            <x14:dxf>
              <fill>
                <patternFill>
                  <bgColor rgb="FFFFFF00"/>
                </patternFill>
              </fill>
            </x14:dxf>
          </x14:cfRule>
          <xm:sqref>Z34</xm:sqref>
        </x14:conditionalFormatting>
        <x14:conditionalFormatting xmlns:xm="http://schemas.microsoft.com/office/excel/2006/main">
          <x14:cfRule type="expression" priority="2198" stopIfTrue="1" id="{824AB91D-2D84-499A-94C2-46BE1B610A76}">
            <xm:f>VLOOKUP(AA18,Data!$A$2:$C$38,3,0)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202" stopIfTrue="1" id="{DAAA16D5-95B3-464F-A322-A74AF22FFDBB}">
            <xm:f>VLOOKUP(AA18,Data!$A$2:$C$38,3,0)</xm:f>
            <x14:dxf>
              <fill>
                <patternFill>
                  <bgColor rgb="FFFFFF00"/>
                </patternFill>
              </fill>
            </x14:dxf>
          </x14:cfRule>
          <xm:sqref>AA18</xm:sqref>
        </x14:conditionalFormatting>
        <x14:conditionalFormatting xmlns:xm="http://schemas.microsoft.com/office/excel/2006/main">
          <x14:cfRule type="expression" priority="2194" stopIfTrue="1" id="{EBE3C37F-7989-4F39-B555-D31DDC759BA6}">
            <xm:f>VLOOKUP(AA21,Data!$A$2:$C$38,3,0)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186" stopIfTrue="1" id="{37960442-9A1A-4C91-8A80-B045827F489D}">
            <xm:f>VLOOKUP(AA21,Data!$A$2:$C$38,3,0)</xm:f>
            <x14:dxf>
              <fill>
                <patternFill>
                  <bgColor rgb="FFFFFF00"/>
                </patternFill>
              </fill>
            </x14:dxf>
          </x14:cfRule>
          <xm:sqref>AA21:AC21</xm:sqref>
        </x14:conditionalFormatting>
        <x14:conditionalFormatting xmlns:xm="http://schemas.microsoft.com/office/excel/2006/main">
          <x14:cfRule type="expression" priority="2285" stopIfTrue="1" id="{F03D9707-F618-4BD1-A10C-964FC12A5459}">
            <xm:f>VLOOKUP(AB12,Data!$A$2:$C$38,3,0)</xm:f>
            <x14:dxf>
              <fill>
                <patternFill>
                  <bgColor rgb="FFFFFF00"/>
                </patternFill>
              </fill>
            </x14:dxf>
          </x14:cfRule>
          <xm:sqref>AB12</xm:sqref>
        </x14:conditionalFormatting>
        <x14:conditionalFormatting xmlns:xm="http://schemas.microsoft.com/office/excel/2006/main">
          <x14:cfRule type="expression" priority="2063" stopIfTrue="1" id="{B555F29B-1646-4389-8DE2-C0F7F659116E}">
            <xm:f>VLOOKUP(AB22,Data!$A$2:$C$38,3,0)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059" stopIfTrue="1" id="{AFEA6703-1FFF-4FB5-B7AC-5BE31B208321}">
            <xm:f>VLOOKUP(AB22,Data!$A$2:$C$38,3,0)</xm:f>
            <x14:dxf>
              <fill>
                <patternFill>
                  <bgColor rgb="FFFFFF00"/>
                </patternFill>
              </fill>
            </x14:dxf>
          </x14:cfRule>
          <xm:sqref>AB22</xm:sqref>
        </x14:conditionalFormatting>
        <x14:conditionalFormatting xmlns:xm="http://schemas.microsoft.com/office/excel/2006/main">
          <x14:cfRule type="expression" priority="1266" stopIfTrue="1" id="{43835D4E-2A70-4CA7-930F-88B49EDABCFE}">
            <xm:f>VLOOKUP(AB65,Data!$A$2:$C$38,3,0)</xm:f>
            <x14:dxf>
              <fill>
                <patternFill>
                  <bgColor rgb="FFFFFF00"/>
                </patternFill>
              </fill>
            </x14:dxf>
          </x14:cfRule>
          <xm:sqref>AB65</xm:sqref>
        </x14:conditionalFormatting>
        <x14:conditionalFormatting xmlns:xm="http://schemas.microsoft.com/office/excel/2006/main">
          <x14:cfRule type="expression" priority="739" stopIfTrue="1" id="{03F761BD-1BC1-45CF-B843-B90D004439CA}">
            <xm:f>VLOOKUP(AB80,Data!$A$2:$C$38,3,0)</xm:f>
            <x14:dxf>
              <fill>
                <patternFill>
                  <bgColor rgb="FFFFFF00"/>
                </patternFill>
              </fill>
            </x14:dxf>
          </x14:cfRule>
          <xm:sqref>AB80</xm:sqref>
        </x14:conditionalFormatting>
        <x14:conditionalFormatting xmlns:xm="http://schemas.microsoft.com/office/excel/2006/main">
          <x14:cfRule type="expression" priority="2273" stopIfTrue="1" id="{E5F03709-0B6C-4B1E-AD5B-ABC2F02CD714}">
            <xm:f>VLOOKUP(AB9,Data!$A$2:$C$38,3,0)</xm:f>
            <x14:dxf>
              <fill>
                <patternFill>
                  <bgColor rgb="FFFFFF00"/>
                </patternFill>
              </fill>
            </x14:dxf>
          </x14:cfRule>
          <xm:sqref>AB9:AC9</xm:sqref>
        </x14:conditionalFormatting>
        <x14:conditionalFormatting xmlns:xm="http://schemas.microsoft.com/office/excel/2006/main">
          <x14:cfRule type="expression" priority="1928" stopIfTrue="1" id="{5698C0AE-89DE-49A7-898E-3E922182A382}">
            <xm:f>VLOOKUP(AC10,Data!$A$2:$C$38,3,0)</xm:f>
            <x14:dxf>
              <fill>
                <patternFill>
                  <bgColor rgb="FFFFFF00"/>
                </patternFill>
              </fill>
            </x14:dxf>
          </x14:cfRule>
          <xm:sqref>AC10</xm:sqref>
        </x14:conditionalFormatting>
        <x14:conditionalFormatting xmlns:xm="http://schemas.microsoft.com/office/excel/2006/main">
          <x14:cfRule type="expression" priority="2277" stopIfTrue="1" id="{32E48D31-1A93-44E2-AB76-2D5D3C37BC90}">
            <xm:f>VLOOKUP(AC13,Data!$A$2:$C$38,3,0)</xm:f>
            <x14:dxf>
              <fill>
                <patternFill>
                  <bgColor rgb="FFFFFF00"/>
                </patternFill>
              </fill>
            </x14:dxf>
          </x14:cfRule>
          <xm:sqref>AC13</xm:sqref>
        </x14:conditionalFormatting>
        <x14:conditionalFormatting xmlns:xm="http://schemas.microsoft.com/office/excel/2006/main">
          <x14:cfRule type="expression" priority="2007" stopIfTrue="1" id="{54FA871C-B668-439F-93EE-A7B46F761EA1}">
            <xm:f>VLOOKUP(AC18,Data!$A$2:$C$38,3,0)</xm:f>
            <x14:dxf>
              <fill>
                <patternFill>
                  <bgColor rgb="FFFFFF00"/>
                </patternFill>
              </fill>
            </x14:dxf>
          </x14:cfRule>
          <xm:sqref>AC18</xm:sqref>
        </x14:conditionalFormatting>
        <x14:conditionalFormatting xmlns:xm="http://schemas.microsoft.com/office/excel/2006/main">
          <x14:cfRule type="expression" priority="2000" stopIfTrue="1" id="{9742E477-72D3-4298-91B9-CBD953C7285B}">
            <xm:f>VLOOKUP(AC21,Data!$A$2:$C$38,3,0)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182" stopIfTrue="1" id="{585E53F7-7819-4E6A-B822-B348A8915A31}">
            <xm:f>VLOOKUP(AC21,Data!$A$2:$C$38,3,0)</xm:f>
            <x14:dxf>
              <fill>
                <patternFill>
                  <bgColor rgb="FFFFFF00"/>
                </patternFill>
              </fill>
            </x14:dxf>
          </x14:cfRule>
          <xm:sqref>AC21</xm:sqref>
        </x14:conditionalFormatting>
        <x14:conditionalFormatting xmlns:xm="http://schemas.microsoft.com/office/excel/2006/main">
          <x14:cfRule type="expression" priority="2516" stopIfTrue="1" id="{F9663196-D1D3-4F0A-B303-9C8754D666A4}">
            <xm:f>VLOOKUP(AC13,Data!$A$2:$C$38,3,0)</xm:f>
            <x14:dxf>
              <fill>
                <patternFill>
                  <bgColor rgb="FFFFFF00"/>
                </patternFill>
              </fill>
            </x14:dxf>
          </x14:cfRule>
          <xm:sqref>AC13:AP14</xm:sqref>
        </x14:conditionalFormatting>
        <x14:conditionalFormatting xmlns:xm="http://schemas.microsoft.com/office/excel/2006/main">
          <x14:cfRule type="expression" priority="2376" stopIfTrue="1" id="{83F7CEBC-6CBE-4FEA-B683-175E508C5618}">
            <xm:f>VLOOKUP(AD62,Data!$A$2:$C$38,3,0)</xm:f>
            <x14:dxf>
              <fill>
                <patternFill>
                  <bgColor rgb="FFFFFF00"/>
                </patternFill>
              </fill>
            </x14:dxf>
          </x14:cfRule>
          <xm:sqref>AD62</xm:sqref>
        </x14:conditionalFormatting>
        <x14:conditionalFormatting xmlns:xm="http://schemas.microsoft.com/office/excel/2006/main">
          <x14:cfRule type="expression" priority="2367" stopIfTrue="1" id="{21863B17-0D4D-48E4-86F5-4A748DD4341C}">
            <xm:f>VLOOKUP(AD71,Data!$A$2:$C$38,3,0)</xm:f>
            <x14:dxf>
              <fill>
                <patternFill>
                  <bgColor rgb="FFFFFF00"/>
                </patternFill>
              </fill>
            </x14:dxf>
          </x14:cfRule>
          <xm:sqref>AD71</xm:sqref>
        </x14:conditionalFormatting>
        <x14:conditionalFormatting xmlns:xm="http://schemas.microsoft.com/office/excel/2006/main">
          <x14:cfRule type="expression" priority="1993" stopIfTrue="1" id="{E056A837-BC15-46AB-BD62-29662F859AA8}">
            <xm:f>VLOOKUP(AF13,Data!$A$2:$C$38,3,0)</xm:f>
            <x14:dxf>
              <fill>
                <patternFill>
                  <bgColor rgb="FFFFFF00"/>
                </patternFill>
              </fill>
            </x14:dxf>
          </x14:cfRule>
          <xm:sqref>AF13</xm:sqref>
        </x14:conditionalFormatting>
        <x14:conditionalFormatting xmlns:xm="http://schemas.microsoft.com/office/excel/2006/main">
          <x14:cfRule type="expression" priority="2178" stopIfTrue="1" id="{C0AF8CBA-9AC0-4D6A-A0A8-A355EBC44D37}">
            <xm:f>VLOOKUP(AF17,Data!$A$2:$C$38,3,0)</xm:f>
            <x14:dxf>
              <fill>
                <patternFill>
                  <bgColor rgb="FFFFFF00"/>
                </patternFill>
              </fill>
            </x14:dxf>
          </x14:cfRule>
          <xm:sqref>AF17:AF18</xm:sqref>
        </x14:conditionalFormatting>
        <x14:conditionalFormatting xmlns:xm="http://schemas.microsoft.com/office/excel/2006/main">
          <x14:cfRule type="expression" priority="1986" stopIfTrue="1" id="{A67421A6-9259-40B4-83D0-5CC2B9B2F075}">
            <xm:f>VLOOKUP(AF18,Data!$A$2:$C$38,3,0)</xm:f>
            <x14:dxf>
              <fill>
                <patternFill>
                  <bgColor rgb="FFFFFF00"/>
                </patternFill>
              </fill>
            </x14:dxf>
          </x14:cfRule>
          <xm:sqref>AF18:AF19</xm:sqref>
        </x14:conditionalFormatting>
        <x14:conditionalFormatting xmlns:xm="http://schemas.microsoft.com/office/excel/2006/main">
          <x14:cfRule type="expression" priority="2259" stopIfTrue="1" id="{6B78C4A1-D87E-42F3-BC45-6E2525C98E64}">
            <xm:f>VLOOKUP(AH24,Data!$A$2:$C$38,3,0)</xm:f>
            <x14:dxf>
              <fill>
                <patternFill>
                  <bgColor rgb="FFFFFF00"/>
                </patternFill>
              </fill>
            </x14:dxf>
          </x14:cfRule>
          <xm:sqref>AH24</xm:sqref>
        </x14:conditionalFormatting>
        <x14:conditionalFormatting xmlns:xm="http://schemas.microsoft.com/office/excel/2006/main">
          <x14:cfRule type="expression" priority="2170" stopIfTrue="1" id="{3E30D051-A198-405F-AABF-244000D85CA4}">
            <xm:f>VLOOKUP(AI5,Data!$A$2:$C$38,3,0)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166" stopIfTrue="1" id="{279F3266-BCF5-454D-BAE4-1EFCB17CC7CB}">
            <xm:f>VLOOKUP(AI5,Data!$A$2:$C$38,3,0)</xm:f>
            <x14:dxf>
              <fill>
                <patternFill>
                  <bgColor rgb="FFFFFF00"/>
                </patternFill>
              </fill>
            </x14:dxf>
          </x14:cfRule>
          <xm:sqref>AI5</xm:sqref>
        </x14:conditionalFormatting>
        <x14:conditionalFormatting xmlns:xm="http://schemas.microsoft.com/office/excel/2006/main">
          <x14:cfRule type="expression" priority="1979" stopIfTrue="1" id="{3DFAC249-8B87-47FA-841D-CA7A9262C211}">
            <xm:f>VLOOKUP(AI22,Data!$A$2:$C$38,3,0)</xm:f>
            <x14:dxf>
              <fill>
                <patternFill>
                  <bgColor rgb="FFFFFF00"/>
                </patternFill>
              </fill>
            </x14:dxf>
          </x14:cfRule>
          <xm:sqref>AI22:AI23</xm:sqref>
        </x14:conditionalFormatting>
        <x14:conditionalFormatting xmlns:xm="http://schemas.microsoft.com/office/excel/2006/main">
          <x14:cfRule type="expression" priority="2826" stopIfTrue="1" id="{4B89453B-103C-479D-8614-AC745D2FD6D3}">
            <xm:f>VLOOKUP(AL57,Data!$A$2:$C$38,3,0)</xm:f>
            <x14:dxf>
              <fill>
                <patternFill>
                  <bgColor rgb="FFFFFF00"/>
                </patternFill>
              </fill>
            </x14:dxf>
          </x14:cfRule>
          <xm:sqref>AL57</xm:sqref>
        </x14:conditionalFormatting>
        <x14:conditionalFormatting xmlns:xm="http://schemas.microsoft.com/office/excel/2006/main">
          <x14:cfRule type="expression" priority="2144" stopIfTrue="1" id="{65ED9667-3BD8-476E-8DBB-03325A184613}">
            <xm:f>VLOOKUP(AN10,Data!$A$2:$C$38,3,0)</xm:f>
            <x14:dxf>
              <fill>
                <patternFill>
                  <bgColor rgb="FFFFFF00"/>
                </patternFill>
              </fill>
            </x14:dxf>
          </x14:cfRule>
          <xm:sqref>AN10</xm:sqref>
        </x14:conditionalFormatting>
        <x14:conditionalFormatting xmlns:xm="http://schemas.microsoft.com/office/excel/2006/main">
          <x14:cfRule type="expression" priority="1966" stopIfTrue="1" id="{3CC5D45B-D01C-4D23-A4F4-4763A0B1DC3F}">
            <xm:f>VLOOKUP(AN12,Data!$A$2:$C$38,3,0)</xm:f>
            <x14:dxf>
              <fill>
                <patternFill>
                  <bgColor rgb="FFFFFF00"/>
                </patternFill>
              </fill>
            </x14:dxf>
          </x14:cfRule>
          <xm:sqref>AN12</xm:sqref>
        </x14:conditionalFormatting>
        <x14:conditionalFormatting xmlns:xm="http://schemas.microsoft.com/office/excel/2006/main">
          <x14:cfRule type="expression" priority="2155" stopIfTrue="1" id="{DD0DEAFC-EDC5-4440-872E-64B95DC33980}">
            <xm:f>VLOOKUP(AN14,Data!$A$2:$C$38,3,0)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151" stopIfTrue="1" id="{2C40A45B-FC16-4CE3-846D-D07FA374A1FA}">
            <xm:f>VLOOKUP(AN14,Data!$A$2:$C$38,3,0)</xm:f>
            <x14:dxf>
              <fill>
                <patternFill>
                  <bgColor rgb="FFFFFF00"/>
                </patternFill>
              </fill>
            </x14:dxf>
          </x14:cfRule>
          <xm:sqref>AN14</xm:sqref>
        </x14:conditionalFormatting>
        <x14:conditionalFormatting xmlns:xm="http://schemas.microsoft.com/office/excel/2006/main">
          <x14:cfRule type="expression" priority="2125" stopIfTrue="1" id="{53A983A8-245F-4310-B775-96FFDB511570}">
            <xm:f>VLOOKUP(AP5,Data!$A$2:$C$38,3,0)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121" stopIfTrue="1" id="{639F7305-DFCF-43FD-A118-291B4CAAA873}">
            <xm:f>VLOOKUP(AP5,Data!$A$2:$C$38,3,0)</xm:f>
            <x14:dxf>
              <fill>
                <patternFill>
                  <bgColor rgb="FFFFFF00"/>
                </patternFill>
              </fill>
            </x14:dxf>
          </x14:cfRule>
          <xm:sqref>AP5</xm:sqref>
        </x14:conditionalFormatting>
        <x14:conditionalFormatting xmlns:xm="http://schemas.microsoft.com/office/excel/2006/main">
          <x14:cfRule type="expression" priority="1940" stopIfTrue="1" id="{790547BB-89E7-4817-9E10-39187ECD5C68}">
            <xm:f>VLOOKUP(AP8,Data!$A$2:$C$38,3,0)</xm:f>
            <x14:dxf>
              <fill>
                <patternFill>
                  <bgColor rgb="FFFFFF00"/>
                </patternFill>
              </fill>
            </x14:dxf>
          </x14:cfRule>
          <xm:sqref>AP8</xm:sqref>
        </x14:conditionalFormatting>
        <x14:conditionalFormatting xmlns:xm="http://schemas.microsoft.com/office/excel/2006/main">
          <x14:cfRule type="expression" priority="2137" stopIfTrue="1" id="{12E006CB-84A6-4F66-B3C5-8D20A37693DD}">
            <xm:f>VLOOKUP(AP10,Data!$A$2:$C$38,3,0)</xm:f>
            <x14:dxf>
              <fill>
                <patternFill>
                  <bgColor rgb="FFFFFF00"/>
                </patternFill>
              </fill>
            </x14:dxf>
          </x14:cfRule>
          <xm:sqref>AP10</xm:sqref>
        </x14:conditionalFormatting>
        <x14:conditionalFormatting xmlns:xm="http://schemas.microsoft.com/office/excel/2006/main">
          <x14:cfRule type="expression" priority="2129" stopIfTrue="1" id="{A874B88B-173D-47D1-83F1-075BBC2601C8}">
            <xm:f>VLOOKUP(AP14,Data!$A$2:$C$38,3,0)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133" stopIfTrue="1" id="{4CF526FB-E701-481F-B32C-4FDC51E9A148}">
            <xm:f>VLOOKUP(AP14,Data!$A$2:$C$38,3,0)</xm:f>
            <x14:dxf>
              <fill>
                <patternFill>
                  <bgColor rgb="FFFFFF00"/>
                </patternFill>
              </fill>
            </x14:dxf>
          </x14:cfRule>
          <xm:sqref>AP14</xm:sqref>
        </x14:conditionalFormatting>
        <x14:conditionalFormatting xmlns:xm="http://schemas.microsoft.com/office/excel/2006/main">
          <x14:cfRule type="expression" priority="2114" stopIfTrue="1" id="{A87B628B-A063-4E7C-8B55-D57D22A94815}">
            <xm:f>VLOOKUP(AP23,Data!$A$2:$C$38,3,0)</xm:f>
            <x14:dxf>
              <fill>
                <patternFill>
                  <bgColor rgb="FFFFFF00"/>
                </patternFill>
              </fill>
            </x14:dxf>
          </x14:cfRule>
          <xm:sqref>AP23</xm:sqref>
        </x14:conditionalFormatting>
        <x14:conditionalFormatting xmlns:xm="http://schemas.microsoft.com/office/excel/2006/main">
          <x14:cfRule type="expression" priority="2648" stopIfTrue="1" id="{4102831E-D33E-478C-B9BC-6B9BA6CDBF8D}">
            <xm:f>VLOOKUP(AP69,Data!$A$2:$C$38,3,0)</xm:f>
            <x14:dxf>
              <fill>
                <patternFill>
                  <bgColor rgb="FFFFFF00"/>
                </patternFill>
              </fill>
            </x14:dxf>
          </x14:cfRule>
          <xm:sqref>AP69</xm:sqref>
        </x14:conditionalFormatting>
        <x14:conditionalFormatting xmlns:xm="http://schemas.microsoft.com/office/excel/2006/main">
          <x14:cfRule type="expression" priority="2373" stopIfTrue="1" id="{403D8C3C-4EDE-4435-A417-C8293D282393}">
            <xm:f>VLOOKUP(AP70,Data!$A$2:$C$38,3,0)</xm:f>
            <x14:dxf>
              <fill>
                <patternFill>
                  <bgColor rgb="FFFFFF00"/>
                </patternFill>
              </fill>
            </x14:dxf>
          </x14:cfRule>
          <xm:sqref>AP70</xm:sqref>
        </x14:conditionalFormatting>
        <x14:conditionalFormatting xmlns:xm="http://schemas.microsoft.com/office/excel/2006/main">
          <x14:cfRule type="expression" priority="2416" stopIfTrue="1" id="{888AF2D4-B942-449F-A85D-440E2256BE06}">
            <xm:f>VLOOKUP(AP72,Data!$A$2:$C$38,3,0)</xm:f>
            <x14:dxf>
              <fill>
                <patternFill>
                  <bgColor rgb="FFFFFF00"/>
                </patternFill>
              </fill>
            </x14:dxf>
          </x14:cfRule>
          <xm:sqref>AP72</xm:sqref>
        </x14:conditionalFormatting>
        <x14:conditionalFormatting xmlns:xm="http://schemas.microsoft.com/office/excel/2006/main">
          <x14:cfRule type="expression" priority="1332" stopIfTrue="1" id="{02CF73BC-F3AA-41C1-9C0E-031B93F13581}">
            <xm:f>VLOOKUP(AQ5,Data!$A$2:$C$38,3,0)</xm:f>
            <x14:dxf>
              <fill>
                <patternFill>
                  <bgColor rgb="FFFFFF00"/>
                </patternFill>
              </fill>
            </x14:dxf>
          </x14:cfRule>
          <xm:sqref>AQ5:AQ8 AQ10:AQ11 AQ14:AQ17</xm:sqref>
        </x14:conditionalFormatting>
        <x14:conditionalFormatting xmlns:xm="http://schemas.microsoft.com/office/excel/2006/main">
          <x14:cfRule type="expression" priority="1327" stopIfTrue="1" id="{7D072EB0-BC6E-482C-AC29-538EF2853F0B}">
            <xm:f>VLOOKUP(AQ24,Data!$A$2:$C$38,3,0)</xm:f>
            <x14:dxf>
              <fill>
                <patternFill>
                  <bgColor rgb="FFFFFF00"/>
                </patternFill>
              </fill>
            </x14:dxf>
          </x14:cfRule>
          <xm:sqref>AQ24</xm:sqref>
        </x14:conditionalFormatting>
        <x14:conditionalFormatting xmlns:xm="http://schemas.microsoft.com/office/excel/2006/main">
          <x14:cfRule type="expression" priority="1357" stopIfTrue="1" id="{F2BA2D0D-1483-4FE1-A97E-5B61CD5561B3}">
            <xm:f>VLOOKUP(AU5,Data!$A$2:$C$38,3,0)</xm:f>
            <x14:dxf>
              <fill>
                <patternFill>
                  <bgColor rgb="FFFFFF00"/>
                </patternFill>
              </fill>
            </x14:dxf>
          </x14:cfRule>
          <xm:sqref>AU5</xm:sqref>
        </x14:conditionalFormatting>
        <x14:conditionalFormatting xmlns:xm="http://schemas.microsoft.com/office/excel/2006/main">
          <x14:cfRule type="expression" priority="2102" stopIfTrue="1" id="{3C8EC567-5F83-4104-9A6B-6E3ABFF31666}">
            <xm:f>VLOOKUP(AU21,Data!$A$2:$C$38,3,0)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098" stopIfTrue="1" id="{064ADA03-B76E-4A81-A073-3558D20D3F18}">
            <xm:f>VLOOKUP(AU21,Data!$A$2:$C$38,3,0)</xm:f>
            <x14:dxf>
              <fill>
                <patternFill>
                  <bgColor rgb="FFFFFF00"/>
                </patternFill>
              </fill>
            </x14:dxf>
          </x14:cfRule>
          <xm:sqref>AU21</xm:sqref>
        </x14:conditionalFormatting>
        <x14:conditionalFormatting xmlns:xm="http://schemas.microsoft.com/office/excel/2006/main">
          <x14:cfRule type="expression" priority="2379" stopIfTrue="1" id="{4CE3B902-9690-4A2E-906C-9F14B69AB379}">
            <xm:f>VLOOKUP(AV60,Data!$A$2:$C$38,3,0)</xm:f>
            <x14:dxf>
              <fill>
                <patternFill>
                  <bgColor rgb="FFFFFF00"/>
                </patternFill>
              </fill>
            </x14:dxf>
          </x14:cfRule>
          <xm:sqref>AV60</xm:sqref>
        </x14:conditionalFormatting>
        <x14:conditionalFormatting xmlns:xm="http://schemas.microsoft.com/office/excel/2006/main">
          <x14:cfRule type="expression" priority="1202" stopIfTrue="1" id="{C3CDD1BC-DBEE-485C-BA86-49C0054AA14B}">
            <xm:f>VLOOKUP(AW13,Data!$A$2:$C$38,3,0)</xm:f>
            <x14:dxf>
              <fill>
                <patternFill>
                  <bgColor rgb="FFFFFF00"/>
                </patternFill>
              </fill>
            </x14:dxf>
          </x14:cfRule>
          <xm:sqref>AW13</xm:sqref>
        </x14:conditionalFormatting>
        <x14:conditionalFormatting xmlns:xm="http://schemas.microsoft.com/office/excel/2006/main">
          <x14:cfRule type="expression" priority="1196" stopIfTrue="1" id="{99D1D10F-4194-4DC3-BB08-A19DE7AAE9C8}">
            <xm:f>VLOOKUP(AW17,Data!$A$2:$C$38,3,0)</xm:f>
            <x14:dxf>
              <fill>
                <patternFill>
                  <bgColor rgb="FFFFFF00"/>
                </patternFill>
              </fill>
            </x14:dxf>
          </x14:cfRule>
          <xm:sqref>AW17</xm:sqref>
        </x14:conditionalFormatting>
        <x14:conditionalFormatting xmlns:xm="http://schemas.microsoft.com/office/excel/2006/main">
          <x14:cfRule type="expression" priority="1325" stopIfTrue="1" id="{1EF58BF7-41D6-4262-9C71-1D3BE877C44A}">
            <xm:f>VLOOKUP(AW22,Data!$A$2:$C$38,3,0)</xm:f>
            <x14:dxf>
              <fill>
                <patternFill>
                  <bgColor rgb="FFFFFF00"/>
                </patternFill>
              </fill>
            </x14:dxf>
          </x14:cfRule>
          <xm:sqref>AW22</xm:sqref>
        </x14:conditionalFormatting>
        <x14:conditionalFormatting xmlns:xm="http://schemas.microsoft.com/office/excel/2006/main">
          <x14:cfRule type="expression" priority="1197" stopIfTrue="1" id="{99930584-62DE-4A97-92D9-109080EE632C}">
            <xm:f>VLOOKUP(AW24,Data!$A$2:$C$38,3,0)</xm:f>
            <x14:dxf>
              <fill>
                <patternFill>
                  <bgColor rgb="FFFFFF00"/>
                </patternFill>
              </fill>
            </x14:dxf>
          </x14:cfRule>
          <xm:sqref>AW24</xm:sqref>
        </x14:conditionalFormatting>
        <x14:conditionalFormatting xmlns:xm="http://schemas.microsoft.com/office/excel/2006/main">
          <x14:cfRule type="expression" priority="1727" stopIfTrue="1" id="{CFFC76AA-9082-4335-B9E6-43A103EB0872}">
            <xm:f>VLOOKUP(AW7,Data!$A$2:$C$38,3,0)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859" stopIfTrue="1" id="{39FFF210-60C4-4133-9CCC-ED344684151F}">
            <xm:f>VLOOKUP(AW7,Data!$A$2:$C$38,3,0)</xm:f>
            <x14:dxf>
              <fill>
                <patternFill>
                  <bgColor rgb="FFFFFF00"/>
                </patternFill>
              </fill>
            </x14:dxf>
          </x14:cfRule>
          <xm:sqref>AW7:AX7</xm:sqref>
        </x14:conditionalFormatting>
        <x14:conditionalFormatting xmlns:xm="http://schemas.microsoft.com/office/excel/2006/main">
          <x14:cfRule type="expression" priority="1358" stopIfTrue="1" id="{152C3C60-DC0C-4EB2-9236-02D1F0CD8584}">
            <xm:f>VLOOKUP(AW5,Data!$A$2:$C$38,3,0)</xm:f>
            <x14:dxf>
              <fill>
                <patternFill>
                  <bgColor rgb="FFFFFF00"/>
                </patternFill>
              </fill>
            </x14:dxf>
          </x14:cfRule>
          <xm:sqref>AW5:AY8 AX9:AY9 AW10:AY12 AY13 AW14:AY16 AY17</xm:sqref>
        </x14:conditionalFormatting>
        <x14:conditionalFormatting xmlns:xm="http://schemas.microsoft.com/office/excel/2006/main">
          <x14:cfRule type="expression" priority="1880" stopIfTrue="1" id="{60504267-E95C-41EF-BD42-249DFE93AB5C}">
            <xm:f>VLOOKUP(AX5,Data!$A$2:$C$38,3,0)</xm:f>
            <x14:dxf>
              <fill>
                <patternFill>
                  <bgColor rgb="FFFFFF00"/>
                </patternFill>
              </fill>
            </x14:dxf>
          </x14:cfRule>
          <xm:sqref>AX5</xm:sqref>
        </x14:conditionalFormatting>
        <x14:conditionalFormatting xmlns:xm="http://schemas.microsoft.com/office/excel/2006/main">
          <x14:cfRule type="expression" priority="1874" stopIfTrue="1" id="{B0941DAC-6383-4F1F-8E6F-87126594D475}">
            <xm:f>VLOOKUP(AX5,Data!$A$2:$C$38,3,0)</xm:f>
            <x14:dxf>
              <fill>
                <patternFill>
                  <bgColor rgb="FFFFFF00"/>
                </patternFill>
              </fill>
            </x14:dxf>
          </x14:cfRule>
          <xm:sqref>AX5:AX12 AX14</xm:sqref>
        </x14:conditionalFormatting>
        <x14:conditionalFormatting xmlns:xm="http://schemas.microsoft.com/office/excel/2006/main">
          <x14:cfRule type="expression" priority="1868" stopIfTrue="1" id="{C5EA616F-515B-4017-AC06-E323CE6A1A18}">
            <xm:f>VLOOKUP(AX9,Data!$A$2:$C$38,3,0)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721" stopIfTrue="1" id="{F52BB023-CF5D-4476-841E-0F7D9028F9AB}">
            <xm:f>VLOOKUP(AX9,Data!$A$2:$C$38,3,0)</xm:f>
            <x14:dxf>
              <fill>
                <patternFill>
                  <bgColor rgb="FFFFFF00"/>
                </patternFill>
              </fill>
            </x14:dxf>
          </x14:cfRule>
          <xm:sqref>AX9</xm:sqref>
        </x14:conditionalFormatting>
        <x14:conditionalFormatting xmlns:xm="http://schemas.microsoft.com/office/excel/2006/main">
          <x14:cfRule type="expression" priority="1673" stopIfTrue="1" id="{558A3C29-00D9-43AC-843B-BCDE34BB051E}">
            <xm:f>VLOOKUP(AX12,Data!$A$2:$C$38,3,0)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693" stopIfTrue="1" id="{D7275940-1719-4608-A699-519C9EF067A4}">
            <xm:f>VLOOKUP(AX12,Data!$A$2:$C$38,3,0)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679" stopIfTrue="1" id="{3CE67AC1-B63F-48DB-A4C1-0F669CB792AB}">
            <xm:f>VLOOKUP(AX12,Data!$A$2:$C$38,3,0)</xm:f>
            <x14:dxf>
              <fill>
                <patternFill>
                  <bgColor rgb="FFFFFF00"/>
                </patternFill>
              </fill>
            </x14:dxf>
          </x14:cfRule>
          <xm:sqref>AX12</xm:sqref>
        </x14:conditionalFormatting>
        <x14:conditionalFormatting xmlns:xm="http://schemas.microsoft.com/office/excel/2006/main">
          <x14:cfRule type="expression" priority="1855" stopIfTrue="1" id="{165C07E8-2B75-4854-9C66-70AB0E94484D}">
            <xm:f>VLOOKUP(AX25,Data!$A$2:$C$38,3,0)</xm:f>
            <x14:dxf>
              <fill>
                <patternFill>
                  <bgColor rgb="FFFFFF00"/>
                </patternFill>
              </fill>
            </x14:dxf>
          </x14:cfRule>
          <xm:sqref>AX25</xm:sqref>
        </x14:conditionalFormatting>
        <x14:conditionalFormatting xmlns:xm="http://schemas.microsoft.com/office/excel/2006/main">
          <x14:cfRule type="expression" priority="1355" stopIfTrue="1" id="{C1B49B5D-3299-4CF4-9AD6-9ACD251E6E0A}">
            <xm:f>VLOOKUP(AX4,Data!$A$2:$C$38,3,0)</xm:f>
            <x14:dxf>
              <fill>
                <patternFill>
                  <bgColor rgb="FFFFFF00"/>
                </patternFill>
              </fill>
            </x14:dxf>
          </x14:cfRule>
          <xm:sqref>AX4:BD4 BA5 BC5:BD5 BA6:BD6 BA8 BC8 BA9:BD9 BB10:BD10 BA11 BC11:BD11</xm:sqref>
        </x14:conditionalFormatting>
        <x14:conditionalFormatting xmlns:xm="http://schemas.microsoft.com/office/excel/2006/main">
          <x14:cfRule type="expression" priority="1356" stopIfTrue="1" id="{8C7B5CB6-E6F4-4A9C-A558-1A1AD93DC676}">
            <xm:f>VLOOKUP(BA12,Data!$A$2:$C$38,3,0)</xm:f>
            <x14:dxf>
              <fill>
                <patternFill>
                  <bgColor rgb="FFFFFF00"/>
                </patternFill>
              </fill>
            </x14:dxf>
          </x14:cfRule>
          <xm:sqref>BA12:BB12 BA13:BC13 BA17:BB19 BD18:BD19 BA20:BD20 BA21:BB21 BD21</xm:sqref>
        </x14:conditionalFormatting>
        <x14:conditionalFormatting xmlns:xm="http://schemas.microsoft.com/office/excel/2006/main">
          <x14:cfRule type="expression" priority="1174" stopIfTrue="1" id="{F54C4816-095D-4BA8-9D28-3B92BF0EE246}">
            <xm:f>VLOOKUP(BB7,Data!$A$2:$C$38,3,0)</xm:f>
            <x14:dxf>
              <fill>
                <patternFill>
                  <bgColor rgb="FFFFFF00"/>
                </patternFill>
              </fill>
            </x14:dxf>
          </x14:cfRule>
          <xm:sqref>BB7:BE7</xm:sqref>
        </x14:conditionalFormatting>
        <x14:conditionalFormatting xmlns:xm="http://schemas.microsoft.com/office/excel/2006/main">
          <x14:cfRule type="expression" priority="636" stopIfTrue="1" id="{168E1C90-7299-45C1-93C0-5AD15D175159}">
            <xm:f>VLOOKUP(BC24,Data!$A$2:$C$38,3,0)</xm:f>
            <x14:dxf>
              <fill>
                <patternFill>
                  <bgColor rgb="FFFFFF00"/>
                </patternFill>
              </fill>
            </x14:dxf>
          </x14:cfRule>
          <xm:sqref>BC24</xm:sqref>
        </x14:conditionalFormatting>
        <x14:conditionalFormatting xmlns:xm="http://schemas.microsoft.com/office/excel/2006/main">
          <x14:cfRule type="expression" priority="700" stopIfTrue="1" id="{3C7A84E5-5765-4A73-AB1C-D06E23EA2EEF}">
            <xm:f>VLOOKUP(BC34,Data!$A$2:$C$38,3,0)</xm:f>
            <x14:dxf>
              <fill>
                <patternFill>
                  <bgColor rgb="FFFFFF00"/>
                </patternFill>
              </fill>
            </x14:dxf>
          </x14:cfRule>
          <xm:sqref>BC34</xm:sqref>
        </x14:conditionalFormatting>
        <x14:conditionalFormatting xmlns:xm="http://schemas.microsoft.com/office/excel/2006/main">
          <x14:cfRule type="expression" priority="4100" stopIfTrue="1" id="{FC04024B-6579-41C6-AE74-88B1BDF83F8F}">
            <xm:f>VLOOKUP(BC57,Data!$A$2:$C$38,3,0)</xm:f>
            <x14:dxf>
              <fill>
                <patternFill>
                  <bgColor rgb="FFFFFF00"/>
                </patternFill>
              </fill>
            </x14:dxf>
          </x14:cfRule>
          <xm:sqref>BC57</xm:sqref>
        </x14:conditionalFormatting>
        <x14:conditionalFormatting xmlns:xm="http://schemas.microsoft.com/office/excel/2006/main">
          <x14:cfRule type="expression" priority="1318" stopIfTrue="1" id="{A3BD0C13-1EBF-41C9-AEE8-3B41E0E73C05}">
            <xm:f>VLOOKUP(BD24,Data!$A$2:$C$38,3,0)</xm:f>
            <x14:dxf>
              <fill>
                <patternFill>
                  <bgColor rgb="FFFFFF00"/>
                </patternFill>
              </fill>
            </x14:dxf>
          </x14:cfRule>
          <xm:sqref>BD24:BD25</xm:sqref>
        </x14:conditionalFormatting>
        <x14:conditionalFormatting xmlns:xm="http://schemas.microsoft.com/office/excel/2006/main">
          <x14:cfRule type="expression" priority="1259" stopIfTrue="1" id="{9060EB22-0145-405F-9F16-13CEC9AB8205}">
            <xm:f>VLOOKUP(BD65,Data!$A$2:$C$38,3,0)</xm:f>
            <x14:dxf>
              <fill>
                <patternFill>
                  <bgColor rgb="FFFFFF00"/>
                </patternFill>
              </fill>
            </x14:dxf>
          </x14:cfRule>
          <xm:sqref>BD65</xm:sqref>
        </x14:conditionalFormatting>
        <x14:conditionalFormatting xmlns:xm="http://schemas.microsoft.com/office/excel/2006/main">
          <x14:cfRule type="expression" priority="1164" stopIfTrue="1" id="{00A4FEA7-91FE-412B-AD22-4D7DAFE1384D}">
            <xm:f>VLOOKUP(BE5,Data!$A$2:$C$38,3,0)</xm:f>
            <x14:dxf>
              <fill>
                <patternFill>
                  <bgColor rgb="FFFFFF00"/>
                </patternFill>
              </fill>
            </x14:dxf>
          </x14:cfRule>
          <xm:sqref>BE5:BE8</xm:sqref>
        </x14:conditionalFormatting>
        <x14:conditionalFormatting xmlns:xm="http://schemas.microsoft.com/office/excel/2006/main">
          <x14:cfRule type="expression" priority="1186" stopIfTrue="1" id="{03066537-A02B-4371-BB06-A8A2BA9FB3B1}">
            <xm:f>VLOOKUP(BA5,Data!$A$2:$C$38,3,0)</xm:f>
            <x14:dxf>
              <fill>
                <patternFill>
                  <bgColor rgb="FFFFFF00"/>
                </patternFill>
              </fill>
            </x14:dxf>
          </x14:cfRule>
          <xm:sqref>BE10:BE12 BB15:BE15 BC16:BE16 BE5:BE8 BA14 BC14 BA16</xm:sqref>
        </x14:conditionalFormatting>
        <x14:conditionalFormatting xmlns:xm="http://schemas.microsoft.com/office/excel/2006/main">
          <x14:cfRule type="expression" priority="1156" stopIfTrue="1" id="{0668DC84-FE02-42D2-B3C4-89A0998BCFDA}">
            <xm:f>VLOOKUP(BE10,Data!$A$2:$C$38,3,0)</xm:f>
            <x14:dxf>
              <fill>
                <patternFill>
                  <bgColor rgb="FFFFFF00"/>
                </patternFill>
              </fill>
            </x14:dxf>
          </x14:cfRule>
          <xm:sqref>BE10:BE17</xm:sqref>
        </x14:conditionalFormatting>
        <x14:conditionalFormatting xmlns:xm="http://schemas.microsoft.com/office/excel/2006/main">
          <x14:cfRule type="expression" priority="1163" stopIfTrue="1" id="{2BBA298D-8420-4B60-A347-219C82832EA8}">
            <xm:f>VLOOKUP(BE22,Data!$A$2:$C$38,3,0)</xm:f>
            <x14:dxf>
              <fill>
                <patternFill>
                  <bgColor rgb="FFFFFF00"/>
                </patternFill>
              </fill>
            </x14:dxf>
          </x14:cfRule>
          <xm:sqref>BE22</xm:sqref>
        </x14:conditionalFormatting>
        <x14:conditionalFormatting xmlns:xm="http://schemas.microsoft.com/office/excel/2006/main">
          <x14:cfRule type="expression" priority="1157" stopIfTrue="1" id="{75436E0E-8F94-44DF-9861-E6BE226C2512}">
            <xm:f>VLOOKUP(BE24,Data!$A$2:$C$38,3,0)</xm:f>
            <x14:dxf>
              <fill>
                <patternFill>
                  <bgColor rgb="FFFFFF00"/>
                </patternFill>
              </fill>
            </x14:dxf>
          </x14:cfRule>
          <xm:sqref>BE24</xm:sqref>
        </x14:conditionalFormatting>
        <x14:conditionalFormatting xmlns:xm="http://schemas.microsoft.com/office/excel/2006/main">
          <x14:cfRule type="expression" priority="2824" stopIfTrue="1" id="{008B5C9A-72D0-4672-9A74-2304507DFAA8}">
            <xm:f>VLOOKUP(B4,Data!$A$2:$C$38,3,0)</xm:f>
            <x14:dxf>
              <fill>
                <patternFill>
                  <bgColor rgb="FFFFFF00"/>
                </patternFill>
              </fill>
            </x14:dxf>
          </x14:cfRule>
          <xm:sqref>BE49:EY49 EP50:EY56 BE51:BQ51 BS51:CL51 ES57:EY57 BE58:BQ58 BS58:EN58 EP58:EY72 BE59:EN59 BE60:CM61 DK60:EN62 G61 BE62:BR62 DK63:EA66 EC63:EN66 BM72:BR72 K80:EH80 EJ80:EY82 B82:F82 H82:I82 BT72:CM72 BT62:CM62 B4:K4 L4:T6 I5:J6 BA22:BA25</xm:sqref>
        </x14:conditionalFormatting>
        <x14:conditionalFormatting xmlns:xm="http://schemas.microsoft.com/office/excel/2006/main">
          <x14:cfRule type="expression" priority="668" stopIfTrue="1" id="{75772BC0-32FC-4453-987D-76547382FB54}">
            <xm:f>VLOOKUP(BH18,Data!$A$2:$C$38,3,0)</xm:f>
            <x14:dxf>
              <fill>
                <patternFill>
                  <bgColor rgb="FFFFFF00"/>
                </patternFill>
              </fill>
            </x14:dxf>
          </x14:cfRule>
          <xm:sqref>BH18:BH21</xm:sqref>
        </x14:conditionalFormatting>
        <x14:conditionalFormatting xmlns:xm="http://schemas.microsoft.com/office/excel/2006/main">
          <x14:cfRule type="expression" priority="823" stopIfTrue="1" id="{A5B6EED3-7F18-4649-AC92-52380AF23621}">
            <xm:f>VLOOKUP(BH11,Data!$A$2:$C$38,3,0)</xm:f>
            <x14:dxf>
              <fill>
                <patternFill>
                  <bgColor rgb="FFFFFF00"/>
                </patternFill>
              </fill>
            </x14:dxf>
          </x14:cfRule>
          <xm:sqref>BH11:BI14</xm:sqref>
        </x14:conditionalFormatting>
        <x14:conditionalFormatting xmlns:xm="http://schemas.microsoft.com/office/excel/2006/main">
          <x14:cfRule type="expression" priority="1337" stopIfTrue="1" id="{FAB48789-8158-4766-A3AC-C2C1F481C41A}">
            <xm:f>VLOOKUP(BH9,Data!$A$2:$C$38,3,0)</xm:f>
            <x14:dxf>
              <fill>
                <patternFill>
                  <bgColor rgb="FFFFFF00"/>
                </patternFill>
              </fill>
            </x14:dxf>
          </x14:cfRule>
          <xm:sqref>BH9:BK10</xm:sqref>
        </x14:conditionalFormatting>
        <x14:conditionalFormatting xmlns:xm="http://schemas.microsoft.com/office/excel/2006/main">
          <x14:cfRule type="expression" priority="822" stopIfTrue="1" id="{D2DCDA82-B66F-4A05-A534-0F21A5542D50}">
            <xm:f>VLOOKUP(BI15,Data!$A$2:$C$38,3,0)</xm:f>
            <x14:dxf>
              <fill>
                <patternFill>
                  <bgColor rgb="FFFFFF00"/>
                </patternFill>
              </fill>
            </x14:dxf>
          </x14:cfRule>
          <xm:sqref>BI15:BI16</xm:sqref>
        </x14:conditionalFormatting>
        <x14:conditionalFormatting xmlns:xm="http://schemas.microsoft.com/office/excel/2006/main">
          <x14:cfRule type="expression" priority="1351" stopIfTrue="1" id="{AD809AE1-4035-4E78-8C82-FD3291BE3A48}">
            <xm:f>VLOOKUP(BH8,Data!$A$2:$C$38,3,0)</xm:f>
            <x14:dxf>
              <fill>
                <patternFill>
                  <bgColor rgb="FFFFFF00"/>
                </patternFill>
              </fill>
            </x14:dxf>
          </x14:cfRule>
          <xm:sqref>BI8:BL8 BK11:BL11 BK12:BK14 BJ12:BJ15 BK15:BL16 BH16 BH17:BK17 BI18:BJ18 BL18</xm:sqref>
        </x14:conditionalFormatting>
        <x14:conditionalFormatting xmlns:xm="http://schemas.microsoft.com/office/excel/2006/main">
          <x14:cfRule type="expression" priority="677" stopIfTrue="1" id="{25BBE7CA-142F-478C-ACD0-89D7C9387E1C}">
            <xm:f>VLOOKUP(BK18,Data!$A$2:$C$38,3,0)</xm:f>
            <x14:dxf>
              <fill>
                <patternFill>
                  <bgColor rgb="FFFFFF00"/>
                </patternFill>
              </fill>
            </x14:dxf>
          </x14:cfRule>
          <xm:sqref>BK18:BK23</xm:sqref>
        </x14:conditionalFormatting>
        <x14:conditionalFormatting xmlns:xm="http://schemas.microsoft.com/office/excel/2006/main">
          <x14:cfRule type="expression" priority="1252" stopIfTrue="1" id="{CC91C34D-4CFC-4346-8C1B-90EB0324AB62}">
            <xm:f>VLOOKUP(BK65,Data!$A$2:$C$38,3,0)</xm:f>
            <x14:dxf>
              <fill>
                <patternFill>
                  <bgColor rgb="FFFFFF00"/>
                </patternFill>
              </fill>
            </x14:dxf>
          </x14:cfRule>
          <xm:sqref>BK65</xm:sqref>
        </x14:conditionalFormatting>
        <x14:conditionalFormatting xmlns:xm="http://schemas.microsoft.com/office/excel/2006/main">
          <x14:cfRule type="expression" priority="2381" stopIfTrue="1" id="{C2DF7240-778F-4F77-9F88-5CCF836A9F40}">
            <xm:f>VLOOKUP(BK81,Data!$A$2:$C$38,3,0)</xm:f>
            <x14:dxf>
              <fill>
                <patternFill>
                  <bgColor rgb="FFFFFF00"/>
                </patternFill>
              </fill>
            </x14:dxf>
          </x14:cfRule>
          <xm:sqref>BK81</xm:sqref>
        </x14:conditionalFormatting>
        <x14:conditionalFormatting xmlns:xm="http://schemas.microsoft.com/office/excel/2006/main">
          <x14:cfRule type="expression" priority="1343" stopIfTrue="1" id="{AEAAEC21-E2B4-411E-8324-4E4B915827DC}">
            <xm:f>VLOOKUP(BF4,Data!$A$2:$C$38,3,0)</xm:f>
            <x14:dxf>
              <fill>
                <patternFill>
                  <bgColor rgb="FFFFFF00"/>
                </patternFill>
              </fill>
            </x14:dxf>
          </x14:cfRule>
          <xm:sqref>BK5:BP5 BF4:BR4 CF4:CF6 CV4:CW6 BF5:BI5 BR5 BY5:CB5 CN5:CQ5 CS5:CT5 DQ5:DT5 DV5:EA5 EC5 EE5:EH5 EJ5:EX5 BF6:BR6 CN6:CT6 DQ6:EC6 EE6:EX6 CF8</xm:sqref>
        </x14:conditionalFormatting>
        <x14:conditionalFormatting xmlns:xm="http://schemas.microsoft.com/office/excel/2006/main">
          <x14:cfRule type="expression" priority="1339" stopIfTrue="1" id="{B939FB60-928F-4E5B-A63E-737ADE5C2CCB}">
            <xm:f>VLOOKUP(BL5,Data!$A$2:$C$38,3,0)</xm:f>
            <x14:dxf>
              <fill>
                <patternFill>
                  <bgColor rgb="FFFFFF00"/>
                </patternFill>
              </fill>
            </x14:dxf>
          </x14:cfRule>
          <xm:sqref>BL5</xm:sqref>
        </x14:conditionalFormatting>
        <x14:conditionalFormatting xmlns:xm="http://schemas.microsoft.com/office/excel/2006/main">
          <x14:cfRule type="expression" priority="660" stopIfTrue="1" id="{F1C55713-EE94-4613-B0D2-00D312C3FB3C}">
            <xm:f>VLOOKUP(BL24,Data!$A$2:$C$38,3,0)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656" stopIfTrue="1" id="{93301B83-9E60-4B01-A620-F854A5CA731C}">
            <xm:f>VLOOKUP(BL24,Data!$A$2:$C$38,3,0)</xm:f>
            <x14:dxf>
              <fill>
                <patternFill>
                  <bgColor rgb="FFFFFF00"/>
                </patternFill>
              </fill>
            </x14:dxf>
          </x14:cfRule>
          <xm:sqref>BL24</xm:sqref>
        </x14:conditionalFormatting>
        <x14:conditionalFormatting xmlns:xm="http://schemas.microsoft.com/office/excel/2006/main">
          <x14:cfRule type="expression" priority="1345" stopIfTrue="1" id="{8FCB60C6-6F76-43F1-9C2F-22ED4C404400}">
            <xm:f>VLOOKUP(BO8,Data!$A$2:$C$38,3,0)</xm:f>
            <x14:dxf>
              <fill>
                <patternFill>
                  <bgColor rgb="FFFFFF00"/>
                </patternFill>
              </fill>
            </x14:dxf>
          </x14:cfRule>
          <xm:sqref>BO8:BO9 BO11:BO14</xm:sqref>
        </x14:conditionalFormatting>
        <x14:conditionalFormatting xmlns:xm="http://schemas.microsoft.com/office/excel/2006/main">
          <x14:cfRule type="expression" priority="672" stopIfTrue="1" id="{4169332A-3DA7-4F08-8B70-F75A81579E88}">
            <xm:f>VLOOKUP(BO20,Data!$A$2:$C$38,3,0)</xm:f>
            <x14:dxf>
              <fill>
                <patternFill>
                  <bgColor rgb="FFFFFF00"/>
                </patternFill>
              </fill>
            </x14:dxf>
          </x14:cfRule>
          <xm:sqref>BO20</xm:sqref>
        </x14:conditionalFormatting>
        <x14:conditionalFormatting xmlns:xm="http://schemas.microsoft.com/office/excel/2006/main">
          <x14:cfRule type="expression" priority="1347" stopIfTrue="1" id="{07B8029D-D13B-427A-8A43-E7B11CEB6B0A}">
            <xm:f>VLOOKUP(BQ7,Data!$A$2:$C$38,3,0)</xm:f>
            <x14:dxf>
              <fill>
                <patternFill>
                  <bgColor rgb="FFFFFF00"/>
                </patternFill>
              </fill>
            </x14:dxf>
          </x14:cfRule>
          <xm:sqref>BQ7</xm:sqref>
        </x14:conditionalFormatting>
        <x14:conditionalFormatting xmlns:xm="http://schemas.microsoft.com/office/excel/2006/main">
          <x14:cfRule type="expression" priority="131" stopIfTrue="1" id="{D39A3B91-51EA-4DBA-AF37-1E29C80726C7}">
            <xm:f>VLOOKUP(BQ12,Data!$A$2:$C$38,3,0)</xm:f>
            <x14:dxf>
              <fill>
                <patternFill>
                  <bgColor rgb="FFFFFF00"/>
                </patternFill>
              </fill>
            </x14:dxf>
          </x14:cfRule>
          <xm:sqref>BQ12</xm:sqref>
        </x14:conditionalFormatting>
        <x14:conditionalFormatting xmlns:xm="http://schemas.microsoft.com/office/excel/2006/main">
          <x14:cfRule type="expression" priority="123" stopIfTrue="1" id="{32A47173-44ED-477F-A31B-29262B84E0DA}">
            <xm:f>VLOOKUP(BQ14,Data!$A$2:$C$38,3,0)</xm:f>
            <x14:dxf>
              <fill>
                <patternFill>
                  <bgColor rgb="FFFFFF00"/>
                </patternFill>
              </fill>
            </x14:dxf>
          </x14:cfRule>
          <xm:sqref>BQ14</xm:sqref>
        </x14:conditionalFormatting>
        <x14:conditionalFormatting xmlns:xm="http://schemas.microsoft.com/office/excel/2006/main">
          <x14:cfRule type="expression" priority="87" stopIfTrue="1" id="{A7BC1229-EE47-48C8-9B00-A7390A204AE6}">
            <xm:f>VLOOKUP(BQ18,Data!$A$2:$C$38,3,0)</xm:f>
            <x14:dxf>
              <fill>
                <patternFill>
                  <bgColor rgb="FFFFFF00"/>
                </patternFill>
              </fill>
            </x14:dxf>
          </x14:cfRule>
          <xm:sqref>BQ18:BQ21</xm:sqref>
        </x14:conditionalFormatting>
        <x14:conditionalFormatting xmlns:xm="http://schemas.microsoft.com/office/excel/2006/main">
          <x14:cfRule type="expression" priority="696" stopIfTrue="1" id="{C74B2A46-7147-4622-BB5E-758561D68D98}">
            <xm:f>VLOOKUP(BQ34,Data!$A$2:$C$38,3,0)</xm:f>
            <x14:dxf>
              <fill>
                <patternFill>
                  <bgColor rgb="FFFFFF00"/>
                </patternFill>
              </fill>
            </x14:dxf>
          </x14:cfRule>
          <xm:sqref>BQ34</xm:sqref>
        </x14:conditionalFormatting>
        <x14:conditionalFormatting xmlns:xm="http://schemas.microsoft.com/office/excel/2006/main">
          <x14:cfRule type="expression" priority="96" stopIfTrue="1" id="{A278DB5C-A50D-4C39-8FCF-D91EEECCD199}">
            <xm:f>VLOOKUP(BR21,Data!$A$2:$C$38,3,0)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05" stopIfTrue="1" id="{FBCB5182-F342-49CF-991A-5A208D403A51}">
            <xm:f>VLOOKUP(BR21,Data!$A$2:$C$38,3,0)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11" stopIfTrue="1" id="{DA76347B-1B6F-4518-8A0E-61DA76361BCC}">
            <xm:f>VLOOKUP(BR21,Data!$A$2:$C$38,3,0)</xm:f>
            <x14:dxf>
              <fill>
                <patternFill>
                  <bgColor rgb="FFFFFF00"/>
                </patternFill>
              </fill>
            </x14:dxf>
          </x14:cfRule>
          <xm:sqref>BR21</xm:sqref>
        </x14:conditionalFormatting>
        <x14:conditionalFormatting xmlns:xm="http://schemas.microsoft.com/office/excel/2006/main">
          <x14:cfRule type="expression" priority="676" stopIfTrue="1" id="{D275A384-00CC-4604-BF3B-BA83D299D801}">
            <xm:f>VLOOKUP(BR24,Data!$A$2:$C$38,3,0)</xm:f>
            <x14:dxf>
              <fill>
                <patternFill>
                  <bgColor rgb="FFFFFF00"/>
                </patternFill>
              </fill>
            </x14:dxf>
          </x14:cfRule>
          <xm:sqref>BR24:BS24</xm:sqref>
        </x14:conditionalFormatting>
        <x14:conditionalFormatting xmlns:xm="http://schemas.microsoft.com/office/excel/2006/main">
          <x14:cfRule type="expression" priority="1238" stopIfTrue="1" id="{C5587A46-DAE3-4B1F-B4C2-E1C73334273C}">
            <xm:f>VLOOKUP(BR65,Data!$A$2:$C$38,3,0)</xm:f>
            <x14:dxf>
              <fill>
                <patternFill>
                  <bgColor rgb="FFFFFF00"/>
                </patternFill>
              </fill>
            </x14:dxf>
          </x14:cfRule>
          <xm:sqref>BR65:BS65</xm:sqref>
        </x14:conditionalFormatting>
        <x14:conditionalFormatting xmlns:xm="http://schemas.microsoft.com/office/excel/2006/main">
          <x14:cfRule type="expression" priority="1131" stopIfTrue="1" id="{B470A716-63B4-4D88-A6FA-8DD9AD2E58B7}">
            <xm:f>VLOOKUP(BS5,Data!$A$2:$C$38,3,0)</xm:f>
            <x14:dxf>
              <fill>
                <patternFill>
                  <bgColor rgb="FFFFFF00"/>
                </patternFill>
              </fill>
            </x14:dxf>
          </x14:cfRule>
          <xm:sqref>BS5:BS8 BS10:BS11 BS14:BS16</xm:sqref>
        </x14:conditionalFormatting>
        <x14:conditionalFormatting xmlns:xm="http://schemas.microsoft.com/office/excel/2006/main">
          <x14:cfRule type="expression" priority="1141" stopIfTrue="1" id="{1C2113E1-6E04-42A2-94E6-2E607BD70237}">
            <xm:f>VLOOKUP(BS7,Data!$A$2:$C$38,3,0)</xm:f>
            <x14:dxf>
              <fill>
                <patternFill>
                  <bgColor rgb="FFFFFF00"/>
                </patternFill>
              </fill>
            </x14:dxf>
          </x14:cfRule>
          <xm:sqref>BS7</xm:sqref>
        </x14:conditionalFormatting>
        <x14:conditionalFormatting xmlns:xm="http://schemas.microsoft.com/office/excel/2006/main">
          <x14:cfRule type="expression" priority="985" stopIfTrue="1" id="{A3D2E022-3158-463F-BB3C-3E82F72BF059}">
            <xm:f>VLOOKUP(BS22,Data!$A$2:$C$38,3,0)</xm:f>
            <x14:dxf>
              <fill>
                <patternFill>
                  <bgColor rgb="FFFFFF00"/>
                </patternFill>
              </fill>
            </x14:dxf>
          </x14:cfRule>
          <xm:sqref>BS22:BX22 CG22</xm:sqref>
        </x14:conditionalFormatting>
        <x14:conditionalFormatting xmlns:xm="http://schemas.microsoft.com/office/excel/2006/main">
          <x14:cfRule type="expression" priority="387" stopIfTrue="1" id="{4FF768A5-0768-43C4-B772-B970F70EC9C8}">
            <xm:f>VLOOKUP(BT5,Data!$A$2:$C$38,3,0)</xm:f>
            <x14:dxf>
              <fill>
                <patternFill>
                  <bgColor rgb="FFFFFF00"/>
                </patternFill>
              </fill>
            </x14:dxf>
          </x14:cfRule>
          <xm:sqref>BT5:BV5</xm:sqref>
        </x14:conditionalFormatting>
        <x14:conditionalFormatting xmlns:xm="http://schemas.microsoft.com/office/excel/2006/main">
          <x14:cfRule type="expression" priority="419" stopIfTrue="1" id="{BD1BBDC0-8058-4DFE-B843-6592A4B128D3}">
            <xm:f>VLOOKUP(BT4,Data!$A$2:$C$38,3,0)</xm:f>
            <x14:dxf>
              <fill>
                <patternFill>
                  <bgColor rgb="FFFFFF00"/>
                </patternFill>
              </fill>
            </x14:dxf>
          </x14:cfRule>
          <xm:sqref>BT4:BX4 BZ4:CE4</xm:sqref>
        </x14:conditionalFormatting>
        <x14:conditionalFormatting xmlns:xm="http://schemas.microsoft.com/office/excel/2006/main">
          <x14:cfRule type="expression" priority="383" stopIfTrue="1" id="{1D8F65A2-3EC5-4650-A323-80B92AD7D610}">
            <xm:f>VLOOKUP(BV5,Data!$A$2:$C$38,3,0)</xm:f>
            <x14:dxf>
              <fill>
                <patternFill>
                  <bgColor rgb="FFFFFF00"/>
                </patternFill>
              </fill>
            </x14:dxf>
          </x14:cfRule>
          <xm:sqref>BV5</xm:sqref>
        </x14:conditionalFormatting>
        <x14:conditionalFormatting xmlns:xm="http://schemas.microsoft.com/office/excel/2006/main">
          <x14:cfRule type="expression" priority="811" stopIfTrue="1" id="{A52A5151-53B6-40DE-9F2C-184EE007C786}">
            <xm:f>VLOOKUP(BV15,Data!$A$2:$C$38,3,0)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804" stopIfTrue="1" id="{1ED9701E-B683-416B-AE83-92BEF9D40408}">
            <xm:f>VLOOKUP(BV15,Data!$A$2:$C$38,3,0)</xm:f>
            <x14:dxf>
              <fill>
                <patternFill>
                  <bgColor rgb="FFFFFF00"/>
                </patternFill>
              </fill>
            </x14:dxf>
          </x14:cfRule>
          <xm:sqref>BV15</xm:sqref>
        </x14:conditionalFormatting>
        <x14:conditionalFormatting xmlns:xm="http://schemas.microsoft.com/office/excel/2006/main">
          <x14:cfRule type="expression" priority="372" stopIfTrue="1" id="{E8FAF734-86CC-422F-B316-456BEB9BA602}">
            <xm:f>VLOOKUP(BV16,Data!$A$2:$C$38,3,0)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376" stopIfTrue="1" id="{394688AD-4B25-42B1-BAAC-0656F34ACE55}">
            <xm:f>VLOOKUP(BV16,Data!$A$2:$C$38,3,0)</xm:f>
            <x14:dxf>
              <fill>
                <patternFill>
                  <bgColor rgb="FFFFFF00"/>
                </patternFill>
              </fill>
            </x14:dxf>
          </x14:cfRule>
          <xm:sqref>BV16</xm:sqref>
        </x14:conditionalFormatting>
        <x14:conditionalFormatting xmlns:xm="http://schemas.microsoft.com/office/excel/2006/main">
          <x14:cfRule type="expression" priority="361" stopIfTrue="1" id="{67921179-2038-4C89-8505-72616B9C2F20}">
            <xm:f>VLOOKUP(BV22,Data!$A$2:$C$38,3,0)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365" stopIfTrue="1" id="{455F5875-3CDB-4BB5-BDC3-3D6945A32AD0}">
            <xm:f>VLOOKUP(BV22,Data!$A$2:$C$38,3,0)</xm:f>
            <x14:dxf>
              <fill>
                <patternFill>
                  <bgColor rgb="FFFFFF00"/>
                </patternFill>
              </fill>
            </x14:dxf>
          </x14:cfRule>
          <xm:sqref>BV22</xm:sqref>
        </x14:conditionalFormatting>
        <x14:conditionalFormatting xmlns:xm="http://schemas.microsoft.com/office/excel/2006/main">
          <x14:cfRule type="expression" priority="34" stopIfTrue="1" id="{780438E6-625B-45BD-9764-98A8770DDBE3}">
            <xm:f>VLOOKUP(BV25,Data!$A$2:$C$38,3,0)</xm:f>
            <x14:dxf>
              <fill>
                <patternFill>
                  <bgColor rgb="FFFFFF00"/>
                </patternFill>
              </fill>
            </x14:dxf>
          </x14:cfRule>
          <xm:sqref>BV25</xm:sqref>
        </x14:conditionalFormatting>
        <x14:conditionalFormatting xmlns:xm="http://schemas.microsoft.com/office/excel/2006/main">
          <x14:cfRule type="expression" priority="6" stopIfTrue="1" id="{509BF382-4D2C-41A8-8D34-026491355025}">
            <xm:f>VLOOKUP(BW10,Data!$A$2:$C$38,3,0)</xm:f>
            <x14:dxf>
              <fill>
                <patternFill>
                  <bgColor rgb="FFFFFF00"/>
                </patternFill>
              </fill>
            </x14:dxf>
          </x14:cfRule>
          <xm:sqref>BW10</xm:sqref>
        </x14:conditionalFormatting>
        <x14:conditionalFormatting xmlns:xm="http://schemas.microsoft.com/office/excel/2006/main">
          <x14:cfRule type="expression" priority="1301" stopIfTrue="1" id="{B640A44C-57AF-41BC-8494-BDE9AC574474}">
            <xm:f>VLOOKUP(BW20,Data!$A$2:$C$38,3,0)</xm:f>
            <x14:dxf>
              <fill>
                <patternFill>
                  <bgColor rgb="FFFFFF00"/>
                </patternFill>
              </fill>
            </x14:dxf>
          </x14:cfRule>
          <xm:sqref>BW20</xm:sqref>
        </x14:conditionalFormatting>
        <x14:conditionalFormatting xmlns:xm="http://schemas.microsoft.com/office/excel/2006/main">
          <x14:cfRule type="expression" priority="33" stopIfTrue="1" id="{8E56ADC8-0162-4FF0-BA8F-85E8C5948F95}">
            <xm:f>VLOOKUP(BW23,Data!$A$2:$C$38,3,0)</xm:f>
            <x14:dxf>
              <fill>
                <patternFill>
                  <bgColor rgb="FFFFFF00"/>
                </patternFill>
              </fill>
            </x14:dxf>
          </x14:cfRule>
          <xm:sqref>BW23</xm:sqref>
        </x14:conditionalFormatting>
        <x14:conditionalFormatting xmlns:xm="http://schemas.microsoft.com/office/excel/2006/main">
          <x14:cfRule type="expression" priority="580" stopIfTrue="1" id="{B26901A6-82FA-4C64-847E-1EAB158ADCC6}">
            <xm:f>VLOOKUP(BW34,Data!$A$2:$C$38,3,0)</xm:f>
            <x14:dxf>
              <fill>
                <patternFill>
                  <bgColor rgb="FFFFFF00"/>
                </patternFill>
              </fill>
            </x14:dxf>
          </x14:cfRule>
          <xm:sqref>BW34:BY34</xm:sqref>
        </x14:conditionalFormatting>
        <x14:conditionalFormatting xmlns:xm="http://schemas.microsoft.com/office/excel/2006/main">
          <x14:cfRule type="expression" priority="38" stopIfTrue="1" id="{3609C825-F5DC-4CB5-9BDD-86100E2ADC93}">
            <xm:f>VLOOKUP(BX7,Data!$A$2:$C$38,3,0)</xm:f>
            <x14:dxf>
              <fill>
                <patternFill>
                  <bgColor rgb="FFFFFF00"/>
                </patternFill>
              </fill>
            </x14:dxf>
          </x14:cfRule>
          <xm:sqref>BX7</xm:sqref>
        </x14:conditionalFormatting>
        <x14:conditionalFormatting xmlns:xm="http://schemas.microsoft.com/office/excel/2006/main">
          <x14:cfRule type="expression" priority="1333" stopIfTrue="1" id="{BB271117-B53E-4D8D-97CD-A9B730D115AD}">
            <xm:f>VLOOKUP(BY9,Data!$A$2:$C$38,3,0)</xm:f>
            <x14:dxf>
              <fill>
                <patternFill>
                  <bgColor rgb="FFFFFF00"/>
                </patternFill>
              </fill>
            </x14:dxf>
          </x14:cfRule>
          <xm:sqref>BY9</xm:sqref>
        </x14:conditionalFormatting>
        <x14:conditionalFormatting xmlns:xm="http://schemas.microsoft.com/office/excel/2006/main">
          <x14:cfRule type="expression" priority="10" stopIfTrue="1" id="{61E4F73B-6396-4DD3-97DE-5FC61577C6CC}">
            <xm:f>VLOOKUP(BY11,Data!$A$2:$C$38,3,0)</xm:f>
            <x14:dxf>
              <fill>
                <patternFill>
                  <bgColor rgb="FFFFFF00"/>
                </patternFill>
              </fill>
            </x14:dxf>
          </x14:cfRule>
          <xm:sqref>BY11</xm:sqref>
        </x14:conditionalFormatting>
        <x14:conditionalFormatting xmlns:xm="http://schemas.microsoft.com/office/excel/2006/main">
          <x14:cfRule type="expression" priority="632" stopIfTrue="1" id="{14DB0278-0B2B-4E87-B893-01F681D869AE}">
            <xm:f>VLOOKUP(BY24,Data!$A$2:$C$38,3,0)</xm:f>
            <x14:dxf>
              <fill>
                <patternFill>
                  <bgColor rgb="FFFFFF00"/>
                </patternFill>
              </fill>
            </x14:dxf>
          </x14:cfRule>
          <xm:sqref>BY24:BZ24</xm:sqref>
        </x14:conditionalFormatting>
        <x14:conditionalFormatting xmlns:xm="http://schemas.microsoft.com/office/excel/2006/main">
          <x14:cfRule type="expression" priority="458" stopIfTrue="1" id="{B1891F78-CF66-42F5-A66F-8A9673A491CA}">
            <xm:f>VLOOKUP(BZ21,Data!$A$2:$C$38,3,0)</xm:f>
            <x14:dxf>
              <fill>
                <patternFill>
                  <bgColor rgb="FFFFFF00"/>
                </patternFill>
              </fill>
            </x14:dxf>
          </x14:cfRule>
          <xm:sqref>BZ21:CD22</xm:sqref>
        </x14:conditionalFormatting>
        <x14:conditionalFormatting xmlns:xm="http://schemas.microsoft.com/office/excel/2006/main">
          <x14:cfRule type="expression" priority="568" stopIfTrue="1" id="{1928819A-E01A-454E-AED1-AF833989A19E}">
            <xm:f>VLOOKUP(CC34,Data!$A$2:$C$38,3,0)</xm:f>
            <x14:dxf>
              <fill>
                <patternFill>
                  <bgColor rgb="FFFFFF00"/>
                </patternFill>
              </fill>
            </x14:dxf>
          </x14:cfRule>
          <xm:sqref>CC34:CG34</xm:sqref>
        </x14:conditionalFormatting>
        <x14:conditionalFormatting xmlns:xm="http://schemas.microsoft.com/office/excel/2006/main">
          <x14:cfRule type="expression" priority="448" stopIfTrue="1" id="{85035CE2-7A5B-4BFA-8F84-71BF4F7FB83B}">
            <xm:f>VLOOKUP(CD17,Data!$A$2:$C$38,3,0)</xm:f>
            <x14:dxf>
              <fill>
                <patternFill>
                  <bgColor rgb="FFFFFF00"/>
                </patternFill>
              </fill>
            </x14:dxf>
          </x14:cfRule>
          <xm:sqref>CD17:CD18</xm:sqref>
        </x14:conditionalFormatting>
        <x14:conditionalFormatting xmlns:xm="http://schemas.microsoft.com/office/excel/2006/main">
          <x14:cfRule type="expression" priority="478" stopIfTrue="1" id="{1C126979-F6A3-4687-8A29-193BB6D7850B}">
            <xm:f>VLOOKUP(BT5,Data!$A$2:$C$38,3,0)</xm:f>
            <x14:dxf>
              <fill>
                <patternFill>
                  <bgColor rgb="FFFFFF00"/>
                </patternFill>
              </fill>
            </x14:dxf>
          </x14:cfRule>
          <xm:sqref>CD5:CE6 BT6:CB6</xm:sqref>
        </x14:conditionalFormatting>
        <x14:conditionalFormatting xmlns:xm="http://schemas.microsoft.com/office/excel/2006/main">
          <x14:cfRule type="expression" priority="1300" stopIfTrue="1" id="{061798AC-51E8-45BD-860E-566103202D5B}">
            <xm:f>VLOOKUP(CE20,Data!$A$2:$C$38,3,0)</xm:f>
            <x14:dxf>
              <fill>
                <patternFill>
                  <bgColor rgb="FFFFFF00"/>
                </patternFill>
              </fill>
            </x14:dxf>
          </x14:cfRule>
          <xm:sqref>CE20</xm:sqref>
        </x14:conditionalFormatting>
        <x14:conditionalFormatting xmlns:xm="http://schemas.microsoft.com/office/excel/2006/main">
          <x14:cfRule type="expression" priority="628" stopIfTrue="1" id="{BFC2D09E-A0BA-416D-B1C9-246F359EDE12}">
            <xm:f>VLOOKUP(CE24,Data!$A$2:$C$38,3,0)</xm:f>
            <x14:dxf>
              <fill>
                <patternFill>
                  <bgColor rgb="FFFFFF00"/>
                </patternFill>
              </fill>
            </x14:dxf>
          </x14:cfRule>
          <xm:sqref>CE24</xm:sqref>
        </x14:conditionalFormatting>
        <x14:conditionalFormatting xmlns:xm="http://schemas.microsoft.com/office/excel/2006/main">
          <x14:cfRule type="expression" priority="1231" stopIfTrue="1" id="{D61A021F-DBFD-44E4-A183-A17A3E164E1B}">
            <xm:f>VLOOKUP(CF65,Data!$A$2:$C$38,3,0)</xm:f>
            <x14:dxf>
              <fill>
                <patternFill>
                  <bgColor rgb="FFFFFF00"/>
                </patternFill>
              </fill>
            </x14:dxf>
          </x14:cfRule>
          <xm:sqref>CF65</xm:sqref>
        </x14:conditionalFormatting>
        <x14:conditionalFormatting xmlns:xm="http://schemas.microsoft.com/office/excel/2006/main">
          <x14:cfRule type="expression" priority="1098" stopIfTrue="1" id="{8101B6AD-70DF-4BD5-922B-41C0852E3D0B}">
            <xm:f>VLOOKUP(CG5,Data!$A$2:$C$38,3,0)</xm:f>
            <x14:dxf>
              <fill>
                <patternFill>
                  <bgColor rgb="FFFFFF00"/>
                </patternFill>
              </fill>
            </x14:dxf>
          </x14:cfRule>
          <xm:sqref>CG5:CG8 CG10:CG11 CG14:CG16</xm:sqref>
        </x14:conditionalFormatting>
        <x14:conditionalFormatting xmlns:xm="http://schemas.microsoft.com/office/excel/2006/main">
          <x14:cfRule type="expression" priority="1108" stopIfTrue="1" id="{26EFE8ED-253C-45A7-ABF9-B91E5FB8E8DB}">
            <xm:f>VLOOKUP(CG7,Data!$A$2:$C$38,3,0)</xm:f>
            <x14:dxf>
              <fill>
                <patternFill>
                  <bgColor rgb="FFFFFF00"/>
                </patternFill>
              </fill>
            </x14:dxf>
          </x14:cfRule>
          <xm:sqref>CG7</xm:sqref>
        </x14:conditionalFormatting>
        <x14:conditionalFormatting xmlns:xm="http://schemas.microsoft.com/office/excel/2006/main">
          <x14:cfRule type="expression" priority="654" stopIfTrue="1" id="{724C2F34-A5AD-4CC1-B078-AA156CEF5B89}">
            <xm:f>VLOOKUP(CG24,Data!$A$2:$C$38,3,0)</xm:f>
            <x14:dxf>
              <fill>
                <patternFill>
                  <bgColor rgb="FFFFFF00"/>
                </patternFill>
              </fill>
            </x14:dxf>
          </x14:cfRule>
          <xm:sqref>CG24</xm:sqref>
        </x14:conditionalFormatting>
        <x14:conditionalFormatting xmlns:xm="http://schemas.microsoft.com/office/excel/2006/main">
          <x14:cfRule type="expression" priority="2437" stopIfTrue="1" id="{A56CCFBA-31E4-4BD0-8B3B-12A0E24850DA}">
            <xm:f>VLOOKUP(CH25,Data!$A$2:$C$38,3,0)</xm:f>
            <x14:dxf>
              <fill>
                <patternFill>
                  <bgColor rgb="FFFFFF00"/>
                </patternFill>
              </fill>
            </x14:dxf>
          </x14:cfRule>
          <xm:sqref>CH25</xm:sqref>
        </x14:conditionalFormatting>
        <x14:conditionalFormatting xmlns:xm="http://schemas.microsoft.com/office/excel/2006/main">
          <x14:cfRule type="expression" priority="5" stopIfTrue="1" id="{83883F6A-2981-4701-940F-83B37C9F3D9C}">
            <xm:f>VLOOKUP(CH4,Data!$A$2:$C$38,3,0)</xm:f>
            <x14:dxf>
              <fill>
                <patternFill>
                  <bgColor rgb="FFFFFF00"/>
                </patternFill>
              </fill>
            </x14:dxf>
          </x14:cfRule>
          <xm:sqref>CH4:CL6</xm:sqref>
        </x14:conditionalFormatting>
        <x14:conditionalFormatting xmlns:xm="http://schemas.microsoft.com/office/excel/2006/main">
          <x14:cfRule type="expression" priority="174" stopIfTrue="1" id="{9B8B6B37-A1AF-4E09-B123-CF27DC5F8C83}">
            <xm:f>VLOOKUP(CJ9,Data!$A$2:$C$38,3,0)</xm:f>
            <x14:dxf>
              <fill>
                <patternFill>
                  <bgColor rgb="FFFFFF00"/>
                </patternFill>
              </fill>
            </x14:dxf>
          </x14:cfRule>
          <xm:sqref>CJ9</xm:sqref>
        </x14:conditionalFormatting>
        <x14:conditionalFormatting xmlns:xm="http://schemas.microsoft.com/office/excel/2006/main">
          <x14:cfRule type="expression" priority="624" stopIfTrue="1" id="{A3698FFA-4037-4656-8C33-83A4C926A6FA}">
            <xm:f>VLOOKUP(CJ24,Data!$A$2:$C$38,3,0)</xm:f>
            <x14:dxf>
              <fill>
                <patternFill>
                  <bgColor rgb="FFFFFF00"/>
                </patternFill>
              </fill>
            </x14:dxf>
          </x14:cfRule>
          <xm:sqref>CJ24</xm:sqref>
        </x14:conditionalFormatting>
        <x14:conditionalFormatting xmlns:xm="http://schemas.microsoft.com/office/excel/2006/main">
          <x14:cfRule type="expression" priority="1" stopIfTrue="1" id="{B36076D8-23C8-470D-AB9E-866CEA3D738D}">
            <xm:f>VLOOKUP(CK11,Data!$A$2:$C$38,3,0)</xm:f>
            <x14:dxf>
              <fill>
                <patternFill>
                  <bgColor rgb="FFFFFF00"/>
                </patternFill>
              </fill>
            </x14:dxf>
          </x14:cfRule>
          <xm:sqref>CK11</xm:sqref>
        </x14:conditionalFormatting>
        <x14:conditionalFormatting xmlns:xm="http://schemas.microsoft.com/office/excel/2006/main">
          <x14:cfRule type="expression" priority="975" stopIfTrue="1" id="{DCD91916-2B97-4C32-BBE4-9C30F7C58ADA}">
            <xm:f>VLOOKUP(CL10,Data!$A$2:$C$38,3,0)</xm:f>
            <x14:dxf>
              <fill>
                <patternFill>
                  <bgColor rgb="FFFFFF00"/>
                </patternFill>
              </fill>
            </x14:dxf>
          </x14:cfRule>
          <xm:sqref>CL10:CL11</xm:sqref>
        </x14:conditionalFormatting>
        <x14:conditionalFormatting xmlns:xm="http://schemas.microsoft.com/office/excel/2006/main">
          <x14:cfRule type="expression" priority="1299" stopIfTrue="1" id="{F3541283-B730-4835-A6BE-2FA13011D17F}">
            <xm:f>VLOOKUP(CL20,Data!$A$2:$C$38,3,0)</xm:f>
            <x14:dxf>
              <fill>
                <patternFill>
                  <bgColor rgb="FFFFFF00"/>
                </patternFill>
              </fill>
            </x14:dxf>
          </x14:cfRule>
          <xm:sqref>CL20</xm:sqref>
        </x14:conditionalFormatting>
        <x14:conditionalFormatting xmlns:xm="http://schemas.microsoft.com/office/excel/2006/main">
          <x14:cfRule type="expression" priority="48" stopIfTrue="1" id="{38053EB0-001A-4674-A2CF-EC8348303190}">
            <xm:f>VLOOKUP(CL22,Data!$A$2:$C$38,3,0)</xm:f>
            <x14:dxf>
              <fill>
                <patternFill>
                  <bgColor rgb="FFFFFF00"/>
                </patternFill>
              </fill>
            </x14:dxf>
          </x14:cfRule>
          <xm:sqref>CL22</xm:sqref>
        </x14:conditionalFormatting>
        <x14:conditionalFormatting xmlns:xm="http://schemas.microsoft.com/office/excel/2006/main">
          <x14:cfRule type="expression" priority="151" stopIfTrue="1" id="{7A0C5D39-E8DA-4892-B168-03F109210901}">
            <xm:f>VLOOKUP(CL25,Data!$A$2:$C$38,3,0)</xm:f>
            <x14:dxf>
              <fill>
                <patternFill>
                  <bgColor rgb="FFFFFF00"/>
                </patternFill>
              </fill>
            </x14:dxf>
          </x14:cfRule>
          <xm:sqref>CL25</xm:sqref>
        </x14:conditionalFormatting>
        <x14:conditionalFormatting xmlns:xm="http://schemas.microsoft.com/office/excel/2006/main">
          <x14:cfRule type="expression" priority="911" stopIfTrue="1" id="{B5D6F44A-3740-42F7-8C37-E855A0F792A9}">
            <xm:f>VLOOKUP(CM23,Data!$A$2:$C$38,3,0)</xm:f>
            <x14:dxf>
              <fill>
                <patternFill>
                  <bgColor rgb="FFFFFF00"/>
                </patternFill>
              </fill>
            </x14:dxf>
          </x14:cfRule>
          <xm:sqref>CM23</xm:sqref>
        </x14:conditionalFormatting>
        <x14:conditionalFormatting xmlns:xm="http://schemas.microsoft.com/office/excel/2006/main">
          <x14:cfRule type="expression" priority="950" stopIfTrue="1" id="{EC01F7F9-E863-4606-BC4C-765A338F73D2}">
            <xm:f>VLOOKUP(CM18,Data!$A$2:$C$38,3,0)</xm:f>
            <x14:dxf>
              <fill>
                <patternFill>
                  <bgColor rgb="FFFFFF00"/>
                </patternFill>
              </fill>
            </x14:dxf>
          </x14:cfRule>
          <xm:sqref>CM18:CQ18</xm:sqref>
        </x14:conditionalFormatting>
        <x14:conditionalFormatting xmlns:xm="http://schemas.microsoft.com/office/excel/2006/main">
          <x14:cfRule type="expression" priority="946" stopIfTrue="1" id="{4E6FEB3D-D206-4DA3-9A11-981E0F0E6188}">
            <xm:f>VLOOKUP(CM21,Data!$A$2:$C$38,3,0)</xm:f>
            <x14:dxf>
              <fill>
                <patternFill>
                  <bgColor rgb="FFFFFF00"/>
                </patternFill>
              </fill>
            </x14:dxf>
          </x14:cfRule>
          <xm:sqref>CM21:CQ21</xm:sqref>
        </x14:conditionalFormatting>
        <x14:conditionalFormatting xmlns:xm="http://schemas.microsoft.com/office/excel/2006/main">
          <x14:cfRule type="expression" priority="1625" stopIfTrue="1" id="{5A940A60-D888-4DF2-AEDE-553DF54A95C1}">
            <xm:f>VLOOKUP(CN4,Data!$A$2:$C$38,3,0)</xm:f>
            <x14:dxf>
              <fill>
                <patternFill>
                  <bgColor rgb="FFFFFF00"/>
                </patternFill>
              </fill>
            </x14:dxf>
          </x14:cfRule>
          <xm:sqref>CN4:CT4 DJ4:DO4 DQ4:DU4 DW4:EC4 EE4:EJ4 EL4:EX4 DH5 DJ5:DN5</xm:sqref>
        </x14:conditionalFormatting>
        <x14:conditionalFormatting xmlns:xm="http://schemas.microsoft.com/office/excel/2006/main">
          <x14:cfRule type="expression" priority="931" stopIfTrue="1" id="{F159F2CD-39F8-432D-A54E-250611E4CC6E}">
            <xm:f>VLOOKUP(CQ11,Data!$A$2:$C$38,3,0)</xm:f>
            <x14:dxf>
              <fill>
                <patternFill>
                  <bgColor rgb="FFFFFF00"/>
                </patternFill>
              </fill>
            </x14:dxf>
          </x14:cfRule>
          <xm:sqref>CQ11</xm:sqref>
        </x14:conditionalFormatting>
        <x14:conditionalFormatting xmlns:xm="http://schemas.microsoft.com/office/excel/2006/main">
          <x14:cfRule type="expression" priority="927" stopIfTrue="1" id="{E141947D-009B-4933-BEC0-7F9B4076C347}">
            <xm:f>VLOOKUP(CQ16,Data!$A$2:$C$38,3,0)</xm:f>
            <x14:dxf>
              <fill>
                <patternFill>
                  <bgColor rgb="FFFFFF00"/>
                </patternFill>
              </fill>
            </x14:dxf>
          </x14:cfRule>
          <xm:sqref>CQ16</xm:sqref>
        </x14:conditionalFormatting>
        <x14:conditionalFormatting xmlns:xm="http://schemas.microsoft.com/office/excel/2006/main">
          <x14:cfRule type="expression" priority="83" stopIfTrue="1" id="{718C98EF-200A-455B-8332-CED8E096A1BD}">
            <xm:f>VLOOKUP(CR10,Data!$A$2:$C$38,3,0)</xm:f>
            <x14:dxf>
              <fill>
                <patternFill>
                  <bgColor rgb="FFFFFF00"/>
                </patternFill>
              </fill>
            </x14:dxf>
          </x14:cfRule>
          <xm:sqref>CR10</xm:sqref>
        </x14:conditionalFormatting>
        <x14:conditionalFormatting xmlns:xm="http://schemas.microsoft.com/office/excel/2006/main">
          <x14:cfRule type="expression" priority="163" stopIfTrue="1" id="{80E32C52-552D-45AE-9F0F-F77E9601464C}">
            <xm:f>VLOOKUP(CR12,Data!$A$2:$C$38,3,0)</xm:f>
            <x14:dxf>
              <fill>
                <patternFill>
                  <bgColor rgb="FFFFFF00"/>
                </patternFill>
              </fill>
            </x14:dxf>
          </x14:cfRule>
          <xm:sqref>CR12</xm:sqref>
        </x14:conditionalFormatting>
        <x14:conditionalFormatting xmlns:xm="http://schemas.microsoft.com/office/excel/2006/main">
          <x14:cfRule type="expression" priority="69" stopIfTrue="1" id="{4B86E643-384C-4EAD-9654-C8199B41A806}">
            <xm:f>VLOOKUP(CR14,Data!$A$2:$C$38,3,0)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79" stopIfTrue="1" id="{5863BD50-C6CB-46DE-ADC2-3C7E76D8F798}">
            <xm:f>VLOOKUP(CR14,Data!$A$2:$C$38,3,0)</xm:f>
            <x14:dxf>
              <fill>
                <patternFill>
                  <bgColor rgb="FFFFFF00"/>
                </patternFill>
              </fill>
            </x14:dxf>
          </x14:cfRule>
          <xm:sqref>CR14</xm:sqref>
        </x14:conditionalFormatting>
        <x14:conditionalFormatting xmlns:xm="http://schemas.microsoft.com/office/excel/2006/main">
          <x14:cfRule type="expression" priority="59" stopIfTrue="1" id="{945A8370-9036-4DB8-9C0C-AD93F40E2B5A}">
            <xm:f>VLOOKUP(CR17,Data!$A$2:$C$38,3,0)</xm:f>
            <x14:dxf>
              <fill>
                <patternFill>
                  <bgColor rgb="FFFFFF00"/>
                </patternFill>
              </fill>
            </x14:dxf>
          </x14:cfRule>
          <xm:sqref>CR17</xm:sqref>
        </x14:conditionalFormatting>
        <x14:conditionalFormatting xmlns:xm="http://schemas.microsoft.com/office/excel/2006/main">
          <x14:cfRule type="expression" priority="1298" stopIfTrue="1" id="{4054D60B-65A2-4995-90FB-7F8D32D6E03A}">
            <xm:f>VLOOKUP(CS20,Data!$A$2:$C$38,3,0)</xm:f>
            <x14:dxf>
              <fill>
                <patternFill>
                  <bgColor rgb="FFFFFF00"/>
                </patternFill>
              </fill>
            </x14:dxf>
          </x14:cfRule>
          <xm:sqref>CS20</xm:sqref>
        </x14:conditionalFormatting>
        <x14:conditionalFormatting xmlns:xm="http://schemas.microsoft.com/office/excel/2006/main">
          <x14:cfRule type="expression" priority="620" stopIfTrue="1" id="{85EC9019-3194-4359-9583-634AC70DF554}">
            <xm:f>VLOOKUP(CS24,Data!$A$2:$C$38,3,0)</xm:f>
            <x14:dxf>
              <fill>
                <patternFill>
                  <bgColor rgb="FFFFFF00"/>
                </patternFill>
              </fill>
            </x14:dxf>
          </x14:cfRule>
          <xm:sqref>CS24</xm:sqref>
        </x14:conditionalFormatting>
        <x14:conditionalFormatting xmlns:xm="http://schemas.microsoft.com/office/excel/2006/main">
          <x14:cfRule type="expression" priority="685" stopIfTrue="1" id="{BDC6F92D-3BF4-4061-B5E1-D27D5D7D9436}">
            <xm:f>VLOOKUP(CS34,Data!$A$2:$C$38,3,0)</xm:f>
            <x14:dxf>
              <fill>
                <patternFill>
                  <bgColor rgb="FFFFFF00"/>
                </patternFill>
              </fill>
            </x14:dxf>
          </x14:cfRule>
          <xm:sqref>CS34</xm:sqref>
        </x14:conditionalFormatting>
        <x14:conditionalFormatting xmlns:xm="http://schemas.microsoft.com/office/excel/2006/main">
          <x14:cfRule type="expression" priority="1224" stopIfTrue="1" id="{E77D5AAA-6293-43E3-9B65-D0DD3688A55C}">
            <xm:f>VLOOKUP(CS65,Data!$A$2:$C$38,3,0)</xm:f>
            <x14:dxf>
              <fill>
                <patternFill>
                  <bgColor rgb="FFFFFF00"/>
                </patternFill>
              </fill>
            </x14:dxf>
          </x14:cfRule>
          <xm:sqref>CS65</xm:sqref>
        </x14:conditionalFormatting>
        <x14:conditionalFormatting xmlns:xm="http://schemas.microsoft.com/office/excel/2006/main">
          <x14:cfRule type="expression" priority="1065" stopIfTrue="1" id="{0C28EDE1-B717-49C7-84E1-85A52A2E1BF2}">
            <xm:f>VLOOKUP(CU5,Data!$A$2:$C$38,3,0)</xm:f>
            <x14:dxf>
              <fill>
                <patternFill>
                  <bgColor rgb="FFFFFF00"/>
                </patternFill>
              </fill>
            </x14:dxf>
          </x14:cfRule>
          <xm:sqref>CU5:CU8 CU10:CU11 CU14:CU16</xm:sqref>
        </x14:conditionalFormatting>
        <x14:conditionalFormatting xmlns:xm="http://schemas.microsoft.com/office/excel/2006/main">
          <x14:cfRule type="expression" priority="1075" stopIfTrue="1" id="{B8CBEB36-50FD-475D-A81E-7CC90D4FCD17}">
            <xm:f>VLOOKUP(CU7,Data!$A$2:$C$38,3,0)</xm:f>
            <x14:dxf>
              <fill>
                <patternFill>
                  <bgColor rgb="FFFFFF00"/>
                </patternFill>
              </fill>
            </x14:dxf>
          </x14:cfRule>
          <xm:sqref>CU7</xm:sqref>
        </x14:conditionalFormatting>
        <x14:conditionalFormatting xmlns:xm="http://schemas.microsoft.com/office/excel/2006/main">
          <x14:cfRule type="expression" priority="1064" stopIfTrue="1" id="{6B0AEB27-DA16-46D8-A7BA-EEF3788DE7CC}">
            <xm:f>VLOOKUP(CU22,Data!$A$2:$C$38,3,0)</xm:f>
            <x14:dxf>
              <fill>
                <patternFill>
                  <bgColor rgb="FFFFFF00"/>
                </patternFill>
              </fill>
            </x14:dxf>
          </x14:cfRule>
          <xm:sqref>CU22</xm:sqref>
        </x14:conditionalFormatting>
        <x14:conditionalFormatting xmlns:xm="http://schemas.microsoft.com/office/excel/2006/main">
          <x14:cfRule type="expression" priority="1058" stopIfTrue="1" id="{CFE3053A-B702-43A5-AF42-CF3627E4A2B6}">
            <xm:f>VLOOKUP(CU24,Data!$A$2:$C$38,3,0)</xm:f>
            <x14:dxf>
              <fill>
                <patternFill>
                  <bgColor rgb="FFFFFF00"/>
                </patternFill>
              </fill>
            </x14:dxf>
          </x14:cfRule>
          <xm:sqref>CU24</xm:sqref>
        </x14:conditionalFormatting>
        <x14:conditionalFormatting xmlns:xm="http://schemas.microsoft.com/office/excel/2006/main">
          <x14:cfRule type="expression" priority="521" stopIfTrue="1" id="{EA2DD60B-99FB-4BC2-B8F5-E907E3A3F458}">
            <xm:f>VLOOKUP(CU34,Data!$A$2:$C$38,3,0)</xm:f>
            <x14:dxf>
              <fill>
                <patternFill>
                  <bgColor rgb="FFFFFF00"/>
                </patternFill>
              </fill>
            </x14:dxf>
          </x14:cfRule>
          <xm:sqref>CU34</xm:sqref>
        </x14:conditionalFormatting>
        <x14:conditionalFormatting xmlns:xm="http://schemas.microsoft.com/office/excel/2006/main">
          <x14:cfRule type="expression" priority="340" stopIfTrue="1" id="{A8DA5317-6828-42CF-BA75-9621B70CF529}">
            <xm:f>VLOOKUP(CX4,Data!$A$2:$C$38,3,0)</xm:f>
            <x14:dxf>
              <fill>
                <patternFill>
                  <bgColor rgb="FFFFFF00"/>
                </patternFill>
              </fill>
            </x14:dxf>
          </x14:cfRule>
          <xm:sqref>CX4</xm:sqref>
        </x14:conditionalFormatting>
        <x14:conditionalFormatting xmlns:xm="http://schemas.microsoft.com/office/excel/2006/main">
          <x14:cfRule type="expression" priority="332" stopIfTrue="1" id="{903D0193-D2F9-49DE-9524-45405BB1FC06}">
            <xm:f>VLOOKUP(CX6,Data!$A$2:$C$38,3,0)</xm:f>
            <x14:dxf>
              <fill>
                <patternFill>
                  <bgColor rgb="FFFFFF00"/>
                </patternFill>
              </fill>
            </x14:dxf>
          </x14:cfRule>
          <xm:sqref>CX6</xm:sqref>
        </x14:conditionalFormatting>
        <x14:conditionalFormatting xmlns:xm="http://schemas.microsoft.com/office/excel/2006/main">
          <x14:cfRule type="expression" priority="348" stopIfTrue="1" id="{C7025715-5F85-407C-93C8-C8B9EDCF77A7}">
            <xm:f>VLOOKUP(CX8,Data!$A$2:$C$38,3,0)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352" stopIfTrue="1" id="{D7E311FA-35F3-4F76-8771-36CB45BA37C6}">
            <xm:f>VLOOKUP(CX8,Data!$A$2:$C$38,3,0)</xm:f>
            <x14:dxf>
              <fill>
                <patternFill>
                  <bgColor rgb="FFFFFF00"/>
                </patternFill>
              </fill>
            </x14:dxf>
          </x14:cfRule>
          <xm:sqref>CX8</xm:sqref>
        </x14:conditionalFormatting>
        <x14:conditionalFormatting xmlns:xm="http://schemas.microsoft.com/office/excel/2006/main">
          <x14:cfRule type="expression" priority="357" stopIfTrue="1" id="{7BE58DA5-91A6-4037-B465-1E3457AD59FF}">
            <xm:f>VLOOKUP(CX5,Data!$A$2:$C$38,3,0)</xm:f>
            <x14:dxf>
              <fill>
                <patternFill>
                  <bgColor rgb="FFFFFF00"/>
                </patternFill>
              </fill>
            </x14:dxf>
          </x14:cfRule>
          <xm:sqref>CX5:DF5</xm:sqref>
        </x14:conditionalFormatting>
        <x14:conditionalFormatting xmlns:xm="http://schemas.microsoft.com/office/excel/2006/main">
          <x14:cfRule type="expression" priority="344" stopIfTrue="1" id="{89B58A12-9B6F-4040-B158-69B0C6CCDA23}">
            <xm:f>VLOOKUP(CX4,Data!$A$2:$C$38,3,0)</xm:f>
            <x14:dxf>
              <fill>
                <patternFill>
                  <bgColor rgb="FFFFFF00"/>
                </patternFill>
              </fill>
            </x14:dxf>
          </x14:cfRule>
          <xm:sqref>CX4:DH4</xm:sqref>
        </x14:conditionalFormatting>
        <x14:conditionalFormatting xmlns:xm="http://schemas.microsoft.com/office/excel/2006/main">
          <x14:cfRule type="expression" priority="336" stopIfTrue="1" id="{45F656EE-5D0F-4AC7-B5F6-2C553989AAC7}">
            <xm:f>VLOOKUP(CX6,Data!$A$2:$C$38,3,0)</xm:f>
            <x14:dxf>
              <fill>
                <patternFill>
                  <bgColor rgb="FFFFFF00"/>
                </patternFill>
              </fill>
            </x14:dxf>
          </x14:cfRule>
          <xm:sqref>CX6:DO6</xm:sqref>
        </x14:conditionalFormatting>
        <x14:conditionalFormatting xmlns:xm="http://schemas.microsoft.com/office/excel/2006/main">
          <x14:cfRule type="expression" priority="155" stopIfTrue="1" id="{8D4694DA-DBE6-41FD-9A7B-3898F7042DB7}">
            <xm:f>VLOOKUP(CY10,Data!$A$2:$C$38,3,0)</xm:f>
            <x14:dxf>
              <fill>
                <patternFill>
                  <bgColor rgb="FFFFFF00"/>
                </patternFill>
              </fill>
            </x14:dxf>
          </x14:cfRule>
          <xm:sqref>CY10</xm:sqref>
        </x14:conditionalFormatting>
        <x14:conditionalFormatting xmlns:xm="http://schemas.microsoft.com/office/excel/2006/main">
          <x14:cfRule type="expression" priority="546" stopIfTrue="1" id="{95B9CD39-5F73-45BF-B4C6-2EDC0BE61692}">
            <xm:f>VLOOKUP(CY34,Data!$A$2:$C$38,3,0)</xm:f>
            <x14:dxf>
              <fill>
                <patternFill>
                  <bgColor rgb="FFFFFF00"/>
                </patternFill>
              </fill>
            </x14:dxf>
          </x14:cfRule>
          <xm:sqref>CY34:CZ34</xm:sqref>
        </x14:conditionalFormatting>
        <x14:conditionalFormatting xmlns:xm="http://schemas.microsoft.com/office/excel/2006/main">
          <x14:cfRule type="expression" priority="1217" stopIfTrue="1" id="{F07D8B7D-5DDB-4AFE-9A47-C4D7AD1F77C7}">
            <xm:f>VLOOKUP(DA65,Data!$A$2:$C$38,3,0)</xm:f>
            <x14:dxf>
              <fill>
                <patternFill>
                  <bgColor rgb="FFFFFF00"/>
                </patternFill>
              </fill>
            </x14:dxf>
          </x14:cfRule>
          <xm:sqref>DA65</xm:sqref>
        </x14:conditionalFormatting>
        <x14:conditionalFormatting xmlns:xm="http://schemas.microsoft.com/office/excel/2006/main">
          <x14:cfRule type="expression" priority="653" stopIfTrue="1" id="{153C710E-2C0E-482A-B2B7-55FB0A5D79BE}">
            <xm:f>VLOOKUP(DB24,Data!$A$2:$C$38,3,0)</xm:f>
            <x14:dxf>
              <fill>
                <patternFill>
                  <bgColor rgb="FFFFFF00"/>
                </patternFill>
              </fill>
            </x14:dxf>
          </x14:cfRule>
          <xm:sqref>DB24</xm:sqref>
        </x14:conditionalFormatting>
        <x14:conditionalFormatting xmlns:xm="http://schemas.microsoft.com/office/excel/2006/main">
          <x14:cfRule type="expression" priority="920" stopIfTrue="1" id="{A77CA9BF-3270-46E1-9D90-EE6449306A76}">
            <xm:f>VLOOKUP(DF11,Data!$A$2:$C$38,3,0)</xm:f>
            <x14:dxf>
              <fill>
                <patternFill>
                  <bgColor rgb="FFFFFF00"/>
                </patternFill>
              </fill>
            </x14:dxf>
          </x14:cfRule>
          <xm:sqref>DF11</xm:sqref>
        </x14:conditionalFormatting>
        <x14:conditionalFormatting xmlns:xm="http://schemas.microsoft.com/office/excel/2006/main">
          <x14:cfRule type="expression" priority="918" stopIfTrue="1" id="{519E988A-263D-44EA-9999-B6183BAC97D6}">
            <xm:f>VLOOKUP(DF16,Data!$A$2:$C$38,3,0)</xm:f>
            <x14:dxf>
              <fill>
                <patternFill>
                  <bgColor rgb="FFFFFF00"/>
                </patternFill>
              </fill>
            </x14:dxf>
          </x14:cfRule>
          <xm:sqref>DF16</xm:sqref>
        </x14:conditionalFormatting>
        <x14:conditionalFormatting xmlns:xm="http://schemas.microsoft.com/office/excel/2006/main">
          <x14:cfRule type="expression" priority="311" stopIfTrue="1" id="{46C1CFFF-12D7-42F2-B53E-C6B7633DD01B}">
            <xm:f>VLOOKUP(DG10,Data!$A$2:$C$38,3,0)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307" stopIfTrue="1" id="{D0ED8A8D-E824-48A1-BFAA-3323217AA520}">
            <xm:f>VLOOKUP(DG10,Data!$A$2:$C$38,3,0)</xm:f>
            <x14:dxf>
              <fill>
                <patternFill>
                  <bgColor rgb="FFFFFF00"/>
                </patternFill>
              </fill>
            </x14:dxf>
          </x14:cfRule>
          <xm:sqref>DG10</xm:sqref>
        </x14:conditionalFormatting>
        <x14:conditionalFormatting xmlns:xm="http://schemas.microsoft.com/office/excel/2006/main">
          <x14:cfRule type="expression" priority="238" stopIfTrue="1" id="{F814B331-71FB-484F-B920-6675261E2DE0}">
            <xm:f>VLOOKUP(DG22,Data!$A$2:$C$38,3,0)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42" stopIfTrue="1" id="{DD6C72CD-B284-4AE4-93F6-480DA5CA3541}">
            <xm:f>VLOOKUP(DG22,Data!$A$2:$C$38,3,0)</xm:f>
            <x14:dxf>
              <fill>
                <patternFill>
                  <bgColor rgb="FFFFFF00"/>
                </patternFill>
              </fill>
            </x14:dxf>
          </x14:cfRule>
          <xm:sqref>DG22:DG23</xm:sqref>
        </x14:conditionalFormatting>
        <x14:conditionalFormatting xmlns:xm="http://schemas.microsoft.com/office/excel/2006/main">
          <x14:cfRule type="expression" priority="616" stopIfTrue="1" id="{9441B063-741A-4E22-BB05-7CD647879280}">
            <xm:f>VLOOKUP(DG24,Data!$A$2:$C$38,3,0)</xm:f>
            <x14:dxf>
              <fill>
                <patternFill>
                  <bgColor rgb="FFFFFF00"/>
                </patternFill>
              </fill>
            </x14:dxf>
          </x14:cfRule>
          <xm:sqref>DG24</xm:sqref>
        </x14:conditionalFormatting>
        <x14:conditionalFormatting xmlns:xm="http://schemas.microsoft.com/office/excel/2006/main">
          <x14:cfRule type="expression" priority="601" stopIfTrue="1" id="{46FD3507-6046-461B-A561-27C159A25451}">
            <xm:f>VLOOKUP(DG34,Data!$A$2:$C$38,3,0)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681" stopIfTrue="1" id="{2B80F033-329A-4A68-8295-526AE95C5310}">
            <xm:f>VLOOKUP(DG34,Data!$A$2:$C$38,3,0)</xm:f>
            <x14:dxf>
              <fill>
                <patternFill>
                  <bgColor rgb="FFFFFF00"/>
                </patternFill>
              </fill>
            </x14:dxf>
          </x14:cfRule>
          <xm:sqref>DG34</xm:sqref>
        </x14:conditionalFormatting>
        <x14:conditionalFormatting xmlns:xm="http://schemas.microsoft.com/office/excel/2006/main">
          <x14:cfRule type="expression" priority="938" stopIfTrue="1" id="{50BED7EE-35BC-4CF4-9BD2-DE46CBE9993F}">
            <xm:f>VLOOKUP(DH16,Data!$A$2:$C$38,3,0)</xm:f>
            <x14:dxf>
              <fill>
                <patternFill>
                  <bgColor rgb="FFFFFF00"/>
                </patternFill>
              </fill>
            </x14:dxf>
          </x14:cfRule>
          <xm:sqref>DH16:DN16</xm:sqref>
        </x14:conditionalFormatting>
        <x14:conditionalFormatting xmlns:xm="http://schemas.microsoft.com/office/excel/2006/main">
          <x14:cfRule type="expression" priority="1210" stopIfTrue="1" id="{5A09D776-86D8-4F10-A443-F3963ECC7F12}">
            <xm:f>VLOOKUP(DI65,Data!$A$2:$C$38,3,0)</xm:f>
            <x14:dxf>
              <fill>
                <patternFill>
                  <bgColor rgb="FFFFFF00"/>
                </patternFill>
              </fill>
            </x14:dxf>
          </x14:cfRule>
          <xm:sqref>DI65</xm:sqref>
        </x14:conditionalFormatting>
        <x14:conditionalFormatting xmlns:xm="http://schemas.microsoft.com/office/excel/2006/main">
          <x14:cfRule type="expression" priority="539" stopIfTrue="1" id="{DE1AD872-499B-4F5B-830F-696D08BCACAF}">
            <xm:f>VLOOKUP(DL34,Data!$A$2:$C$38,3,0)</xm:f>
            <x14:dxf>
              <fill>
                <patternFill>
                  <bgColor rgb="FFFFFF00"/>
                </patternFill>
              </fill>
            </x14:dxf>
          </x14:cfRule>
          <xm:sqref>DL34:DM34</xm:sqref>
        </x14:conditionalFormatting>
        <x14:conditionalFormatting xmlns:xm="http://schemas.microsoft.com/office/excel/2006/main">
          <x14:cfRule type="expression" priority="1297" stopIfTrue="1" id="{10EE5CF1-DD85-4422-9F92-2424E29821E5}">
            <xm:f>VLOOKUP(DN20,Data!$A$2:$C$38,3,0)</xm:f>
            <x14:dxf>
              <fill>
                <patternFill>
                  <bgColor rgb="FFFFFF00"/>
                </patternFill>
              </fill>
            </x14:dxf>
          </x14:cfRule>
          <xm:sqref>DN20</xm:sqref>
        </x14:conditionalFormatting>
        <x14:conditionalFormatting xmlns:xm="http://schemas.microsoft.com/office/excel/2006/main">
          <x14:cfRule type="expression" priority="517" stopIfTrue="1" id="{8B60FB13-31E5-4919-B0A1-95FFDC674E83}">
            <xm:f>VLOOKUP(DO34,Data!$A$2:$C$38,3,0)</xm:f>
            <x14:dxf>
              <fill>
                <patternFill>
                  <bgColor rgb="FFFFFF00"/>
                </patternFill>
              </fill>
            </x14:dxf>
          </x14:cfRule>
          <xm:sqref>DO34:DP34</xm:sqref>
        </x14:conditionalFormatting>
        <x14:conditionalFormatting xmlns:xm="http://schemas.microsoft.com/office/excel/2006/main">
          <x14:cfRule type="expression" priority="1031" stopIfTrue="1" id="{5B9DAFC5-63A5-42E2-ABC4-34E73E3F73ED}">
            <xm:f>VLOOKUP(DP5,Data!$A$2:$C$38,3,0)</xm:f>
            <x14:dxf>
              <fill>
                <patternFill>
                  <bgColor rgb="FFFFFF00"/>
                </patternFill>
              </fill>
            </x14:dxf>
          </x14:cfRule>
          <xm:sqref>DP5:DP8 DP10</xm:sqref>
        </x14:conditionalFormatting>
        <x14:conditionalFormatting xmlns:xm="http://schemas.microsoft.com/office/excel/2006/main">
          <x14:cfRule type="expression" priority="1041" stopIfTrue="1" id="{558F0DFB-71FE-4664-8639-96346244ACC9}">
            <xm:f>VLOOKUP(DP7,Data!$A$2:$C$38,3,0)</xm:f>
            <x14:dxf>
              <fill>
                <patternFill>
                  <bgColor rgb="FFFFFF00"/>
                </patternFill>
              </fill>
            </x14:dxf>
          </x14:cfRule>
          <xm:sqref>DP7</xm:sqref>
        </x14:conditionalFormatting>
        <x14:conditionalFormatting xmlns:xm="http://schemas.microsoft.com/office/excel/2006/main">
          <x14:cfRule type="expression" priority="1053" stopIfTrue="1" id="{5E010EC1-F6E3-47A8-B1C9-CFB5F23F386A}">
            <xm:f>VLOOKUP(DP5,Data!$A$2:$C$38,3,0)</xm:f>
            <x14:dxf>
              <fill>
                <patternFill>
                  <bgColor rgb="FFFFFF00"/>
                </patternFill>
              </fill>
            </x14:dxf>
          </x14:cfRule>
          <xm:sqref>DP10 DP14:DP16 DP5:DP8</xm:sqref>
        </x14:conditionalFormatting>
        <x14:conditionalFormatting xmlns:xm="http://schemas.microsoft.com/office/excel/2006/main">
          <x14:cfRule type="expression" priority="1023" stopIfTrue="1" id="{40CDA02E-D24C-4AF8-9573-6C07F72F413F}">
            <xm:f>VLOOKUP(DP13,Data!$A$2:$C$38,3,0)</xm:f>
            <x14:dxf>
              <fill>
                <patternFill>
                  <bgColor rgb="FFFFFF00"/>
                </patternFill>
              </fill>
            </x14:dxf>
          </x14:cfRule>
          <xm:sqref>DP13:DP17</xm:sqref>
        </x14:conditionalFormatting>
        <x14:conditionalFormatting xmlns:xm="http://schemas.microsoft.com/office/excel/2006/main">
          <x14:cfRule type="expression" priority="1030" stopIfTrue="1" id="{CF3FF4DC-CFC6-4B75-BD7D-75D4768FBF1B}">
            <xm:f>VLOOKUP(DP22,Data!$A$2:$C$38,3,0)</xm:f>
            <x14:dxf>
              <fill>
                <patternFill>
                  <bgColor rgb="FFFFFF00"/>
                </patternFill>
              </fill>
            </x14:dxf>
          </x14:cfRule>
          <xm:sqref>DP22</xm:sqref>
        </x14:conditionalFormatting>
        <x14:conditionalFormatting xmlns:xm="http://schemas.microsoft.com/office/excel/2006/main">
          <x14:cfRule type="expression" priority="1024" stopIfTrue="1" id="{4CD07599-FE7D-4BE7-9ACE-8B5A030B2A24}">
            <xm:f>VLOOKUP(DP24,Data!$A$2:$C$38,3,0)</xm:f>
            <x14:dxf>
              <fill>
                <patternFill>
                  <bgColor rgb="FFFFFF00"/>
                </patternFill>
              </fill>
            </x14:dxf>
          </x14:cfRule>
          <xm:sqref>DP24</xm:sqref>
        </x14:conditionalFormatting>
        <x14:conditionalFormatting xmlns:xm="http://schemas.microsoft.com/office/excel/2006/main">
          <x14:cfRule type="expression" priority="525" stopIfTrue="1" id="{63890B66-3117-4FB2-AAFA-7CAEBD07802D}">
            <xm:f>VLOOKUP(DS34,Data!$A$2:$C$38,3,0)</xm:f>
            <x14:dxf>
              <fill>
                <patternFill>
                  <bgColor rgb="FFFFFF00"/>
                </patternFill>
              </fill>
            </x14:dxf>
          </x14:cfRule>
          <xm:sqref>DS34</xm:sqref>
        </x14:conditionalFormatting>
        <x14:conditionalFormatting xmlns:xm="http://schemas.microsoft.com/office/excel/2006/main">
          <x14:cfRule type="expression" priority="1296" stopIfTrue="1" id="{4A32B52E-1649-4C0D-B996-F3FB8202C293}">
            <xm:f>VLOOKUP(DT20,Data!$A$2:$C$38,3,0)</xm:f>
            <x14:dxf>
              <fill>
                <patternFill>
                  <bgColor rgb="FFFFFF00"/>
                </patternFill>
              </fill>
            </x14:dxf>
          </x14:cfRule>
          <xm:sqref>DT20</xm:sqref>
        </x14:conditionalFormatting>
        <x14:conditionalFormatting xmlns:xm="http://schemas.microsoft.com/office/excel/2006/main">
          <x14:cfRule type="expression" priority="649" stopIfTrue="1" id="{FF6A0F58-F2B3-4CC1-BFCD-D4038A3754F2}">
            <xm:f>VLOOKUP(DW24,Data!$A$2:$C$38,3,0)</xm:f>
            <x14:dxf>
              <fill>
                <patternFill>
                  <bgColor rgb="FFFFFF00"/>
                </patternFill>
              </fill>
            </x14:dxf>
          </x14:cfRule>
          <xm:sqref>DW24</xm:sqref>
        </x14:conditionalFormatting>
        <x14:conditionalFormatting xmlns:xm="http://schemas.microsoft.com/office/excel/2006/main">
          <x14:cfRule type="expression" priority="513" stopIfTrue="1" id="{0A989339-3BF6-4D3B-8F80-9FAC4D307F64}">
            <xm:f>VLOOKUP(DW34,Data!$A$2:$C$38,3,0)</xm:f>
            <x14:dxf>
              <fill>
                <patternFill>
                  <bgColor rgb="FFFFFF00"/>
                </patternFill>
              </fill>
            </x14:dxf>
          </x14:cfRule>
          <xm:sqref>DW34</xm:sqref>
        </x14:conditionalFormatting>
        <x14:conditionalFormatting xmlns:xm="http://schemas.microsoft.com/office/excel/2006/main">
          <x14:cfRule type="expression" priority="1295" stopIfTrue="1" id="{4D5AC2FA-0B52-4EFC-A9B0-DC5AB7537AE4}">
            <xm:f>VLOOKUP(DZ20,Data!$A$2:$C$38,3,0)</xm:f>
            <x14:dxf>
              <fill>
                <patternFill>
                  <bgColor rgb="FFFFFF00"/>
                </patternFill>
              </fill>
            </x14:dxf>
          </x14:cfRule>
          <xm:sqref>DZ20</xm:sqref>
        </x14:conditionalFormatting>
        <x14:conditionalFormatting xmlns:xm="http://schemas.microsoft.com/office/excel/2006/main">
          <x14:cfRule type="expression" priority="3135" stopIfTrue="1" id="{F77D4A65-C3E4-4591-BACC-3AB87B33C6DB}">
            <xm:f>VLOOKUP(EA50,Data!$A$2:$C$38,3,0)</xm:f>
            <x14:dxf>
              <fill>
                <patternFill>
                  <bgColor rgb="FFFFFF00"/>
                </patternFill>
              </fill>
            </x14:dxf>
          </x14:cfRule>
          <xm:sqref>EA50:EA56</xm:sqref>
        </x14:conditionalFormatting>
        <x14:conditionalFormatting xmlns:xm="http://schemas.microsoft.com/office/excel/2006/main">
          <x14:cfRule type="expression" priority="2823" stopIfTrue="1" id="{453B55A0-AA90-491D-8A06-9C780EE73F5C}">
            <xm:f>VLOOKUP(EA81,Data!$A$2:$C$38,3,0)</xm:f>
            <x14:dxf>
              <fill>
                <patternFill>
                  <bgColor rgb="FFFFFF00"/>
                </patternFill>
              </fill>
            </x14:dxf>
          </x14:cfRule>
          <xm:sqref>EA81:EH82</xm:sqref>
        </x14:conditionalFormatting>
        <x14:conditionalFormatting xmlns:xm="http://schemas.microsoft.com/office/excel/2006/main">
          <x14:cfRule type="expression" priority="1203" stopIfTrue="1" id="{29BC2323-D3E7-4253-ABA2-7BA2055A61F3}">
            <xm:f>VLOOKUP(EB65,Data!$A$2:$C$38,3,0)</xm:f>
            <x14:dxf>
              <fill>
                <patternFill>
                  <bgColor rgb="FFFFFF00"/>
                </patternFill>
              </fill>
            </x14:dxf>
          </x14:cfRule>
          <xm:sqref>EB65</xm:sqref>
        </x14:conditionalFormatting>
        <x14:conditionalFormatting xmlns:xm="http://schemas.microsoft.com/office/excel/2006/main">
          <x14:cfRule type="expression" priority="997" stopIfTrue="1" id="{BEF13DBE-2CCB-4745-AA25-B8E9A94AC874}">
            <xm:f>VLOOKUP(ED5,Data!$A$2:$C$38,3,0)</xm:f>
            <x14:dxf>
              <fill>
                <patternFill>
                  <bgColor rgb="FFFFFF00"/>
                </patternFill>
              </fill>
            </x14:dxf>
          </x14:cfRule>
          <xm:sqref>ED5:ED8 ED10:ED11 ED14:ED16</xm:sqref>
        </x14:conditionalFormatting>
        <x14:conditionalFormatting xmlns:xm="http://schemas.microsoft.com/office/excel/2006/main">
          <x14:cfRule type="expression" priority="1007" stopIfTrue="1" id="{BADCB990-9E38-4783-BC6F-176563B3F38E}">
            <xm:f>VLOOKUP(ED7,Data!$A$2:$C$38,3,0)</xm:f>
            <x14:dxf>
              <fill>
                <patternFill>
                  <bgColor rgb="FFFFFF00"/>
                </patternFill>
              </fill>
            </x14:dxf>
          </x14:cfRule>
          <xm:sqref>ED7</xm:sqref>
        </x14:conditionalFormatting>
        <x14:conditionalFormatting xmlns:xm="http://schemas.microsoft.com/office/excel/2006/main">
          <x14:cfRule type="expression" priority="1019" stopIfTrue="1" id="{2954707F-608F-4D5D-A111-D5A5E6A256C3}">
            <xm:f>VLOOKUP(ED5,Data!$A$2:$C$38,3,0)</xm:f>
            <x14:dxf>
              <fill>
                <patternFill>
                  <bgColor rgb="FFFFFF00"/>
                </patternFill>
              </fill>
            </x14:dxf>
          </x14:cfRule>
          <xm:sqref>ED10:ED11 ED14:ED16 ED5:ED8</xm:sqref>
        </x14:conditionalFormatting>
        <x14:conditionalFormatting xmlns:xm="http://schemas.microsoft.com/office/excel/2006/main">
          <x14:cfRule type="expression" priority="996" stopIfTrue="1" id="{E0FE014A-4723-4CC3-B7B1-5DDDF211ACBC}">
            <xm:f>VLOOKUP(ED22,Data!$A$2:$C$38,3,0)</xm:f>
            <x14:dxf>
              <fill>
                <patternFill>
                  <bgColor rgb="FFFFFF00"/>
                </patternFill>
              </fill>
            </x14:dxf>
          </x14:cfRule>
          <xm:sqref>ED22</xm:sqref>
        </x14:conditionalFormatting>
        <x14:conditionalFormatting xmlns:xm="http://schemas.microsoft.com/office/excel/2006/main">
          <x14:cfRule type="expression" priority="990" stopIfTrue="1" id="{0A0E6B6A-A2BB-46C1-B4AD-D22C23410B12}">
            <xm:f>VLOOKUP(ED24,Data!$A$2:$C$38,3,0)</xm:f>
            <x14:dxf>
              <fill>
                <patternFill>
                  <bgColor rgb="FFFFFF00"/>
                </patternFill>
              </fill>
            </x14:dxf>
          </x14:cfRule>
          <xm:sqref>ED24</xm:sqref>
        </x14:conditionalFormatting>
        <x14:conditionalFormatting xmlns:xm="http://schemas.microsoft.com/office/excel/2006/main">
          <x14:cfRule type="expression" priority="509" stopIfTrue="1" id="{174FEFD6-7F1B-4054-8700-AA50CD1F7139}">
            <xm:f>VLOOKUP(ED34,Data!$A$2:$C$38,3,0)</xm:f>
            <x14:dxf>
              <fill>
                <patternFill>
                  <bgColor rgb="FFFFFF00"/>
                </patternFill>
              </fill>
            </x14:dxf>
          </x14:cfRule>
          <xm:sqref>ED34</xm:sqref>
        </x14:conditionalFormatting>
        <x14:conditionalFormatting xmlns:xm="http://schemas.microsoft.com/office/excel/2006/main">
          <x14:cfRule type="expression" priority="1294" stopIfTrue="1" id="{D4FBE447-97ED-4DE0-82E6-2146C31461EA}">
            <xm:f>VLOOKUP(EI20,Data!$A$2:$C$38,3,0)</xm:f>
            <x14:dxf>
              <fill>
                <patternFill>
                  <bgColor rgb="FFFFFF00"/>
                </patternFill>
              </fill>
            </x14:dxf>
          </x14:cfRule>
          <xm:sqref>EI20</xm:sqref>
        </x14:conditionalFormatting>
        <x14:conditionalFormatting xmlns:xm="http://schemas.microsoft.com/office/excel/2006/main">
          <x14:cfRule type="expression" priority="608" stopIfTrue="1" id="{B5F09F2D-7078-4AB8-B92D-BB5E04B9027A}">
            <xm:f>VLOOKUP(EI24,Data!$A$2:$C$38,3,0)</xm:f>
            <x14:dxf>
              <fill>
                <patternFill>
                  <bgColor rgb="FFFFFF00"/>
                </patternFill>
              </fill>
            </x14:dxf>
          </x14:cfRule>
          <xm:sqref>EI24</xm:sqref>
        </x14:conditionalFormatting>
        <x14:conditionalFormatting xmlns:xm="http://schemas.microsoft.com/office/excel/2006/main">
          <x14:cfRule type="expression" priority="2399" stopIfTrue="1" id="{1118AD1B-50E2-4F6E-863B-95CA7A104057}">
            <xm:f>VLOOKUP(EI80,Data!$A$2:$C$38,3,0)</xm:f>
            <x14:dxf>
              <fill>
                <patternFill>
                  <bgColor rgb="FFFFFF00"/>
                </patternFill>
              </fill>
            </x14:dxf>
          </x14:cfRule>
          <xm:sqref>EI80:EI82</xm:sqref>
        </x14:conditionalFormatting>
        <x14:conditionalFormatting xmlns:xm="http://schemas.microsoft.com/office/excel/2006/main">
          <x14:cfRule type="expression" priority="3039" stopIfTrue="1" id="{80736C73-D3C2-4445-988D-88B215DE7F1B}">
            <xm:f>VLOOKUP(B7,Data!$A$2:$C$38,3,0)</xm:f>
            <x14:dxf>
              <fill>
                <patternFill>
                  <bgColor rgb="FFFFFF00"/>
                </patternFill>
              </fill>
            </x14:dxf>
          </x14:cfRule>
          <xm:sqref>EJ18:EV21 BW33:EX33 C57:F57 I7:J8 I12:J12 I18:AZ21 I22:AP22 I25:AP25 BP7:BU7 CG7:CJ7 CL7:CS7 DO7:DR7 L7:AW8 AY7:AZ8 BE7:BG8 CU7:CW8 CY7:DG8 DT7:EB8 ED7:EF8 EH7:EV8 BS8:BU8 CG8:CI8 CN8:CQ8 CS8 DH8:DR8 EM11:EV11 AR12:AW12 AY12:AZ14 AQ14:AW14 BS14:BX14 CG14:CK14 CS14:DA14 EB14:EF14 CV16:DE16 CV18:DE18 DG18:DL18 DV18:DY18 EB18:EC18 EE18:EG18 DQ18:DS21 BS18:BS22 CG18:CK22 CU18:CU22 DO18:DO22 ED18:ED22 BX19:CC19 CM19:CR20 CV19:DM20 DU19:DY20 EA19:EC20 EE19:EH20 BL19:BN21 DP19:DP22 BX20:CD20 CV21:DE21 DG21:DL21 DV21:DY21 EB21:EC21 EE21:EG21 AR22:AZ22 BB22:BC22 BF22:BJ22 BM22:BQ22 CO22:CT22 CV22:DD22 DF22 DH22:DM22 DQ22:DR22 DT22:EB22 EE22:EF22 EH22:EV22 CI25:CK25 CN25:CT25 CV25:DF25 DH25:DN25 DQ25:DU25 DW25:EC25 EE25:EH25 EJ25 EL25:EV25 CH25:CH27 B28:EX32 BV33:BV34 CL33:CL34 CX33:CX34 DT33:DT34 EZ49:HF82 J58:J82 AD61 B62:I62 BT63 BV63:CE63 BG63:BJ64 BL63:BQ64 CG63:CM64 B63:F66 H63:I66 BT64:CE64 B67:G67 I67 B68:I81 K70 M70:AH70 K71:AC71 AE71:AH71 K73:EY79 K82:DV82 DX82:DZ82 AD71:AD72 K69:AH69 AR13:AV13 CE14 DG14:DR14 DT14:DZ14 EH14:EV14 CA14:CC14 K62:AC62 AE62:BC62 CD8:CD9 CE9 DH11 DJ11:DN11 L12:AP12 CV12:DH12 DJ12:DO12 AR25:AV25 AX25:AZ25 B33:BU33 BB25 BF25:BK25 CA25:CD25 CF25 BT11:BV13 DQ11:DT13 BM11:BN14 BX12:BX13 CT12:CT13 DV12:DV13 DX12:EC13 EL12:EV13 BP13 BR13 CA13:CF13 CH13:CI13 CK13 CV13:DA13 DF13 DH13:DK13 DM13:DN13 EE13:EH13 EJ13 DC13:DD14 CF12 EE12:EJ12 BI7:BK7 CT18:CT21 DV11:EA11 BM18:BN18 BT18:BV21 CF18:CF21 BP19:BP20 BI19:BJ21 BR19:BR21 BM7:BN8 BP8 BZ8:CB8 BP11 BR11 BF11:BG14 BF18:BG21 BE14 BE12 BE18:BE22 BZ11:CF11 CH16:CK16 CA7:CB7 CD7:CE7 CS11:CT11 DG15 DQ16:DT16 DM7 EC11 EE11:EH11 EJ11:EK11 CH11:CJ11 CN11:CP12 CH12:CL12 CN16:CP16 CR16:CT16 CV11:DE11 DJ7:DK7 BM25:BR25 BQ14 BZ18:CD18 CX7 CM13:CR13 CM14:CQ14 CA12:CD12 BP12:BR12 CL17:CM17 BW7 BW8:BX8 BT25:BU25 BW25</xm:sqref>
        </x14:conditionalFormatting>
        <x14:conditionalFormatting xmlns:xm="http://schemas.microsoft.com/office/excel/2006/main">
          <x14:cfRule type="expression" priority="641" stopIfTrue="1" id="{6868BB79-F3B4-44B0-81C3-F2A29165FA69}">
            <xm:f>VLOOKUP(EK24,Data!$A$2:$C$38,3,0)</xm:f>
            <x14:dxf>
              <fill>
                <patternFill>
                  <bgColor rgb="FFFFFF00"/>
                </patternFill>
              </fill>
            </x14:dxf>
          </x14:cfRule>
          <xm:sqref>EK24</xm:sqref>
        </x14:conditionalFormatting>
        <x14:conditionalFormatting xmlns:xm="http://schemas.microsoft.com/office/excel/2006/main">
          <x14:cfRule type="expression" priority="2354" stopIfTrue="1" id="{6968C95C-A2BD-48F9-9B03-75E8CF9C4151}">
            <xm:f>VLOOKUP(EL14,Data!$A$2:$C$38,3,0)</xm:f>
            <x14:dxf>
              <fill>
                <patternFill>
                  <bgColor rgb="FFFFFF00"/>
                </patternFill>
              </fill>
            </x14:dxf>
          </x14:cfRule>
          <xm:sqref>EL14</xm:sqref>
        </x14:conditionalFormatting>
        <x14:conditionalFormatting xmlns:xm="http://schemas.microsoft.com/office/excel/2006/main">
          <x14:cfRule type="expression" priority="2350" stopIfTrue="1" id="{BFCB8E4B-3C56-4CC9-BBEB-1A66A0B7AD07}">
            <xm:f>VLOOKUP(EM9,Data!$A$2:$C$38,3,0)</xm:f>
            <x14:dxf>
              <fill>
                <patternFill>
                  <bgColor rgb="FFFFFF00"/>
                </patternFill>
              </fill>
            </x14:dxf>
          </x14:cfRule>
          <xm:sqref>EM9</xm:sqref>
        </x14:conditionalFormatting>
        <x14:conditionalFormatting xmlns:xm="http://schemas.microsoft.com/office/excel/2006/main">
          <x14:cfRule type="expression" priority="234" stopIfTrue="1" id="{3869E6EC-9C5C-4708-A29C-47EFC989A514}">
            <xm:f>VLOOKUP(EO13,Data!$A$2:$C$38,3,0)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99" stopIfTrue="1" id="{323A1864-7EC9-4E7F-A768-14829FDA6AC2}">
            <xm:f>VLOOKUP(EO13,Data!$A$2:$C$38,3,0)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89" stopIfTrue="1" id="{23E41013-8EAF-43E0-9107-BAF4DEE4EFAB}">
            <xm:f>VLOOKUP(EO13,Data!$A$2:$C$38,3,0)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85" stopIfTrue="1" id="{2887DFE5-430D-4E9B-A30F-665EB0AE61D5}">
            <xm:f>VLOOKUP(EO13,Data!$A$2:$C$38,3,0)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17" stopIfTrue="1" id="{028D5EC5-5960-4B12-874B-3584D7220950}">
            <xm:f>VLOOKUP(EO13,Data!$A$2:$C$38,3,0)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21" stopIfTrue="1" id="{362BB219-4B4F-4FE6-BA0A-8DEC765AD901}">
            <xm:f>VLOOKUP(EO13,Data!$A$2:$C$38,3,0)</xm:f>
            <x14:dxf>
              <fill>
                <patternFill>
                  <bgColor rgb="FFFFFF00"/>
                </patternFill>
              </fill>
            </x14:dxf>
          </x14:cfRule>
          <xm:sqref>EO13</xm:sqref>
        </x14:conditionalFormatting>
        <x14:conditionalFormatting xmlns:xm="http://schemas.microsoft.com/office/excel/2006/main">
          <x14:cfRule type="expression" priority="213" stopIfTrue="1" id="{03EEF937-4FFC-42AC-9CC8-B8808D777225}">
            <xm:f>VLOOKUP(EO18,Data!$A$2:$C$38,3,0)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03" stopIfTrue="1" id="{4B1678E8-698F-4B4C-B007-B6DEE12F0746}">
            <xm:f>VLOOKUP(EO18,Data!$A$2:$C$38,3,0)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66" stopIfTrue="1" id="{A4745223-CA37-469F-B08D-D67C839721F2}">
            <xm:f>VLOOKUP(EO18,Data!$A$2:$C$38,3,0)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99" stopIfTrue="1" id="{263A3D57-1C4D-483C-91D3-39827E2D6788}">
            <xm:f>VLOOKUP(EO18,Data!$A$2:$C$38,3,0)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59" stopIfTrue="1" id="{C244167A-1786-4965-AB95-2605CF4D1095}">
            <xm:f>VLOOKUP(EO18,Data!$A$2:$C$38,3,0)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55" stopIfTrue="1" id="{EED38A9F-78B6-4735-A75D-EB53E07FFB4B}">
            <xm:f>VLOOKUP(EO18,Data!$A$2:$C$38,3,0)</xm:f>
            <x14:dxf>
              <fill>
                <patternFill>
                  <bgColor rgb="FFFFFF00"/>
                </patternFill>
              </fill>
            </x14:dxf>
          </x14:cfRule>
          <xm:sqref>EO18</xm:sqref>
        </x14:conditionalFormatting>
        <x14:conditionalFormatting xmlns:xm="http://schemas.microsoft.com/office/excel/2006/main">
          <x14:cfRule type="expression" priority="270" stopIfTrue="1" id="{39915B14-6590-4FFC-A06E-9372A5E04EC2}">
            <xm:f>VLOOKUP(EO21,Data!$A$2:$C$38,3,0)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95" stopIfTrue="1" id="{9568C4E5-FAD0-4085-8719-54FB1AEBDC15}">
            <xm:f>VLOOKUP(EO21,Data!$A$2:$C$38,3,0)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85" stopIfTrue="1" id="{227C9CC4-B8B8-4BEC-ABAD-54DE6C34BADC}">
            <xm:f>VLOOKUP(EO21,Data!$A$2:$C$38,3,0)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181" stopIfTrue="1" id="{1294E667-B3B4-4F78-8268-A01772FCD386}">
            <xm:f>VLOOKUP(EO21,Data!$A$2:$C$38,3,0)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74" stopIfTrue="1" id="{F707B125-B3CE-4A0B-A549-E33B9C1BA581}">
            <xm:f>VLOOKUP(EO21,Data!$A$2:$C$38,3,0)</xm:f>
            <x14:dxf>
              <fill>
                <patternFill>
                  <bgColor rgb="FFFFFF00"/>
                </patternFill>
              </fill>
            </x14:dxf>
          </x14:cfRule>
          <x14:cfRule type="expression" priority="281" stopIfTrue="1" id="{8F182225-8787-42BB-8913-C43B5AAC8F8C}">
            <xm:f>VLOOKUP(EO21,Data!$A$2:$C$38,3,0)</xm:f>
            <x14:dxf>
              <fill>
                <patternFill>
                  <bgColor rgb="FFFFFF00"/>
                </patternFill>
              </fill>
            </x14:dxf>
          </x14:cfRule>
          <xm:sqref>EO21</xm:sqref>
        </x14:conditionalFormatting>
        <x14:conditionalFormatting xmlns:xm="http://schemas.microsoft.com/office/excel/2006/main">
          <x14:cfRule type="expression" priority="3134" stopIfTrue="1" id="{F2C8BDC8-3F33-41C9-B51D-C3E8A8CBA444}">
            <xm:f>VLOOKUP(B5,Data!$A$2:$C$38,3,0)</xm:f>
            <x14:dxf>
              <fill>
                <patternFill>
                  <bgColor rgb="FFFFFF00"/>
                </patternFill>
              </fill>
            </x14:dxf>
          </x14:cfRule>
          <xm:sqref>EW7:EX9 L9:AP9 AR9:AV9 BP9:BR9 BW9:BX9 CA9:CF9 CH9:CI9 CK9:CL9 CN9:CT9 CV9:DH9 DJ9:DO9 DQ9:DU9 DW9:EC9 EE9:EJ9 EL9:EV9 BF9:BG10 BM9:BN10 BT9:BU10 I9:J11 AY9:AZ11 BP10:BQ10 BX10 BZ10:CB10 CE10:CF10 CH10:CJ10 CN10:CP10 CR10:CT10 CV10:CX10 CZ10:DG10 DI10:DR10 DT10:EB10 EE10:EF10 EH10:EX10 L10:AW11 BE10:BE11 BS10:BS11 CG10:CG11 CU10:CU11 ED10:ED11 EW11:EX22 I13:J13 L13:AC13 I14:AB14 BM15:BN15 BP15:BR15 BZ15:CB15 CD15:CE15 CH15:CJ15 CL15:CS15 CV15:DG15 DI15:DK15 DM15 DO15 DQ15:DR15 DT15:EB15 ED15:EF15 EH15:EV15 I15:AZ16 BE15:BE16 BS15:BW16 CG15:CG16 CU15:CU16 DP15:DP16 BF15:BG17 BY16:CB16 DV16:EA16 EC16:EH16 EJ16:EV16 BM16:BP17 BR16:BR17 CD16:CD17 I17:AV17 AY17:AZ17 BT17:BX17 CA17:CB17 CF17 CH17:CI17 CK17 CM17 CO17:CR17 CT17 CV17:DA17 DC17:DF17 DH17 DJ17:DN17 DQ17:DT17 DV17 DX17:EB17 EE17:EH17 EJ17 EL17:EV17 DG22:DG23 I23:AZ23 BC23:BJ23 BL23:BQ23 BS23:BV23 BY23:CE23 CG23:CJ23 CN23:CQ23 CS23:DF23 DH23:DL23 DN23:DT23 DV23:EB23 ED23:EG23 EI23:EX23 I24:AV24 AY24:AZ24 BB24 BF24:BK24 BM24:BQ24 BT24:BX24 CA24:CD24 CF24 CH24:CI24 CK24:CR24 CT24 CV24:DA24 DD24:DF24 DH24:DO24 DQ24:DV24 DX24:EC24 EE24:EH24 EJ24 EL24:EV24 EW24:EX27 AD26:AP26 AR26:EK26 EM26:EV26 I26:AC27 AD27:EV27 B34:AM34 AO34:BU34 BW34:EX34 B35:EX35 BL65:BQ66 Q67:EN67 BE68:CM71 B49:BC49 BD49:BD62 B50:G50 I50:M50 O50:V50 X50:AA50 AC50:BC50 BE50:EN50 EO50:EO72 B51:BC51 CM51:DJ51 DL51:EN51 B52:D52 F52:K52 M52:S52 U52:BC52 BE52:EN56 B53:S53 U53:AA53 AC53:BC53 B54:D54 F54:BC54 B55:S55 U55:V55 X55:BC55 B56:F56 J56:M56 O56:V56 X56:AA56 AC56:BC56 I56:I57 G56:G59 J57:N57 P57:U57 W57:AB57 AD57:AI57 AK57 AM57:AP57 AR57:AW57 AY57:BB57 BF57:BK57 BM57:BR57 BT57:BY57 CA57:CF57 CH57 CJ57:CM57 CO57:CT57 CV57:CZ57 DC57:DH57 DJ57:DO57 DQ57:DU57 DX57:EI57 EL57:EN57 EP57 B58:F59 H58:I59 EA58:EA65 B60:D60 F60:I60 CO60:DJ60 CN60:CN61 B61:F61 H61:I61 CN62:DJ62 K63:L63 BE63:BF64 O63:S66 U63:AA66 AC63:BC66 CN63:CR66 CT63:CZ66 DB63:DH66 DJ63:DJ66 K64:M65 BE65:BJ66 BT65:CE66 CG65:CM66 K66:L66 K67:O67 K68:S68 U68:AA68 AC68:BC68 BD68:BD72 CN68:EN72 AI69:AO70 AQ69:BC70 AI71:BC71 K72:AO72 AQ72:BC72 BE72:BL72 B5:C27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A0A0-77D3-4034-B316-3C127DAF5D64}">
  <sheetPr>
    <tabColor rgb="FFFFFF00"/>
  </sheetPr>
  <dimension ref="A1:AM36"/>
  <sheetViews>
    <sheetView zoomScaleNormal="100" workbookViewId="0">
      <selection activeCell="A2" sqref="A2:C24"/>
    </sheetView>
  </sheetViews>
  <sheetFormatPr defaultColWidth="8.90625" defaultRowHeight="15.5" x14ac:dyDescent="0.35"/>
  <cols>
    <col min="1" max="1" width="8.90625" style="106"/>
    <col min="2" max="2" width="26.6328125" style="104" bestFit="1" customWidth="1"/>
    <col min="3" max="5" width="6.6328125" style="104" customWidth="1"/>
    <col min="6" max="6" width="4.81640625" style="104" customWidth="1"/>
    <col min="7" max="7" width="2.6328125" style="104" customWidth="1"/>
    <col min="8" max="8" width="4.36328125" style="104" customWidth="1"/>
    <col min="9" max="9" width="8.90625" style="106"/>
    <col min="10" max="10" width="26.6328125" style="104" bestFit="1" customWidth="1"/>
    <col min="11" max="12" width="6.6328125" style="104" customWidth="1"/>
    <col min="13" max="13" width="3.36328125" style="104" bestFit="1" customWidth="1"/>
    <col min="14" max="14" width="5.36328125" style="104" customWidth="1"/>
    <col min="15" max="15" width="10.90625" style="104" customWidth="1"/>
    <col min="16" max="16" width="9.90625" customWidth="1"/>
    <col min="17" max="17" width="9.81640625" customWidth="1"/>
    <col min="18" max="18" width="10.90625" customWidth="1"/>
    <col min="27" max="29" width="5.36328125" style="104" customWidth="1"/>
    <col min="30" max="30" width="5.90625" style="104" customWidth="1"/>
    <col min="31" max="31" width="11.08984375" style="104" customWidth="1"/>
    <col min="32" max="16384" width="8.90625" style="104"/>
  </cols>
  <sheetData>
    <row r="1" spans="1:39" s="102" customFormat="1" ht="23.5" x14ac:dyDescent="0.55000000000000004">
      <c r="A1" s="249" t="s">
        <v>218</v>
      </c>
      <c r="B1" s="249"/>
      <c r="C1" s="249"/>
      <c r="D1" s="249"/>
      <c r="E1" s="249"/>
      <c r="G1" s="172"/>
      <c r="H1" s="104"/>
      <c r="I1" s="249" t="s">
        <v>324</v>
      </c>
      <c r="J1" s="249"/>
      <c r="K1" s="249"/>
      <c r="L1" s="249"/>
      <c r="M1" s="249"/>
    </row>
    <row r="2" spans="1:39" ht="17" customHeight="1" x14ac:dyDescent="0.35">
      <c r="A2" s="91" t="s">
        <v>200</v>
      </c>
      <c r="B2" s="88" t="s">
        <v>97</v>
      </c>
      <c r="C2" s="103">
        <v>20</v>
      </c>
      <c r="D2" s="103">
        <v>14</v>
      </c>
      <c r="E2" s="103">
        <v>10</v>
      </c>
      <c r="F2" s="104" t="s">
        <v>64</v>
      </c>
      <c r="G2" s="173"/>
      <c r="I2" s="91" t="s">
        <v>199</v>
      </c>
      <c r="J2" s="88" t="s">
        <v>354</v>
      </c>
      <c r="K2" s="103" t="s">
        <v>355</v>
      </c>
      <c r="L2" s="103">
        <v>51</v>
      </c>
      <c r="M2" s="103">
        <v>23</v>
      </c>
      <c r="AE2" s="118" t="s">
        <v>245</v>
      </c>
      <c r="AF2" s="105">
        <v>20</v>
      </c>
      <c r="AG2" s="105">
        <v>14</v>
      </c>
      <c r="AH2" s="105">
        <v>12</v>
      </c>
    </row>
    <row r="3" spans="1:39" ht="17" customHeight="1" x14ac:dyDescent="0.35">
      <c r="A3" s="92" t="s">
        <v>208</v>
      </c>
      <c r="B3" s="90" t="s">
        <v>176</v>
      </c>
      <c r="C3" s="105">
        <v>54</v>
      </c>
      <c r="D3" s="105">
        <v>35</v>
      </c>
      <c r="E3" s="105">
        <v>18</v>
      </c>
      <c r="F3" s="104" t="s">
        <v>64</v>
      </c>
      <c r="G3" s="173"/>
      <c r="I3" s="92" t="s">
        <v>187</v>
      </c>
      <c r="J3" s="89" t="s">
        <v>7</v>
      </c>
      <c r="K3" s="105">
        <v>23</v>
      </c>
      <c r="L3" s="105">
        <v>14</v>
      </c>
      <c r="M3" s="105">
        <v>12</v>
      </c>
      <c r="O3" s="176" t="s">
        <v>333</v>
      </c>
      <c r="P3" s="177" t="s">
        <v>488</v>
      </c>
      <c r="Q3" s="177" t="s">
        <v>489</v>
      </c>
      <c r="R3" s="177" t="s">
        <v>336</v>
      </c>
      <c r="S3" s="177" t="s">
        <v>310</v>
      </c>
      <c r="AE3" s="118" t="s">
        <v>248</v>
      </c>
      <c r="AF3" s="105">
        <v>20</v>
      </c>
      <c r="AG3" s="114">
        <v>18</v>
      </c>
      <c r="AH3" s="105">
        <v>12</v>
      </c>
    </row>
    <row r="4" spans="1:39" ht="17" customHeight="1" x14ac:dyDescent="0.35">
      <c r="A4" s="92" t="s">
        <v>201</v>
      </c>
      <c r="B4" s="88" t="s">
        <v>49</v>
      </c>
      <c r="C4" s="105">
        <v>20</v>
      </c>
      <c r="D4" s="105">
        <v>14</v>
      </c>
      <c r="E4" s="105">
        <v>12</v>
      </c>
      <c r="F4" s="104" t="s">
        <v>64</v>
      </c>
      <c r="G4" s="173"/>
      <c r="I4" s="92" t="s">
        <v>191</v>
      </c>
      <c r="J4" s="88" t="s">
        <v>170</v>
      </c>
      <c r="K4" s="105">
        <v>44</v>
      </c>
      <c r="L4" s="105">
        <v>23</v>
      </c>
      <c r="M4" s="105">
        <v>14</v>
      </c>
      <c r="O4" s="176" t="s">
        <v>334</v>
      </c>
      <c r="P4" s="178" t="s">
        <v>294</v>
      </c>
      <c r="Q4" s="178" t="s">
        <v>326</v>
      </c>
      <c r="R4" s="178" t="s">
        <v>346</v>
      </c>
      <c r="S4" s="178" t="s">
        <v>306</v>
      </c>
      <c r="AE4" s="118" t="s">
        <v>257</v>
      </c>
      <c r="AF4" s="105">
        <v>20</v>
      </c>
      <c r="AG4" s="105">
        <v>14</v>
      </c>
      <c r="AH4" s="105">
        <v>12</v>
      </c>
    </row>
    <row r="5" spans="1:39" ht="17" customHeight="1" x14ac:dyDescent="0.35">
      <c r="A5" s="92" t="s">
        <v>202</v>
      </c>
      <c r="B5" s="89" t="s">
        <v>63</v>
      </c>
      <c r="C5" s="105">
        <v>200</v>
      </c>
      <c r="D5" s="105">
        <v>85</v>
      </c>
      <c r="E5" s="105">
        <v>40</v>
      </c>
      <c r="F5" s="104" t="s">
        <v>64</v>
      </c>
      <c r="G5" s="173"/>
      <c r="I5" s="92" t="s">
        <v>192</v>
      </c>
      <c r="J5" s="89" t="s">
        <v>169</v>
      </c>
      <c r="K5" s="105">
        <v>80</v>
      </c>
      <c r="L5" s="105">
        <v>35</v>
      </c>
      <c r="M5" s="105">
        <v>23</v>
      </c>
      <c r="O5" s="176" t="s">
        <v>337</v>
      </c>
      <c r="P5" s="178" t="s">
        <v>310</v>
      </c>
      <c r="Q5" s="178" t="s">
        <v>338</v>
      </c>
      <c r="R5" s="178" t="s">
        <v>313</v>
      </c>
      <c r="S5" s="178" t="s">
        <v>306</v>
      </c>
      <c r="AE5" s="118" t="s">
        <v>259</v>
      </c>
      <c r="AF5" s="114">
        <v>23</v>
      </c>
      <c r="AG5" s="105">
        <v>14</v>
      </c>
      <c r="AH5" s="105">
        <v>12</v>
      </c>
      <c r="AJ5" s="106" t="s">
        <v>219</v>
      </c>
      <c r="AK5" s="106" t="s">
        <v>220</v>
      </c>
      <c r="AL5" s="106"/>
      <c r="AM5" s="106" t="s">
        <v>229</v>
      </c>
    </row>
    <row r="6" spans="1:39" ht="17" customHeight="1" x14ac:dyDescent="0.35">
      <c r="A6" s="92" t="s">
        <v>203</v>
      </c>
      <c r="B6" s="88" t="s">
        <v>85</v>
      </c>
      <c r="C6" s="105">
        <v>92</v>
      </c>
      <c r="D6" s="105">
        <v>35</v>
      </c>
      <c r="E6" s="105">
        <v>18</v>
      </c>
      <c r="G6" s="173"/>
      <c r="I6" s="92" t="s">
        <v>193</v>
      </c>
      <c r="J6" s="88" t="s">
        <v>171</v>
      </c>
      <c r="K6" s="105">
        <v>44</v>
      </c>
      <c r="L6" s="105">
        <v>20</v>
      </c>
      <c r="M6" s="105">
        <v>12</v>
      </c>
      <c r="O6" s="176" t="s">
        <v>339</v>
      </c>
      <c r="P6" s="178" t="s">
        <v>305</v>
      </c>
      <c r="Q6" s="178" t="s">
        <v>323</v>
      </c>
      <c r="R6" s="178" t="s">
        <v>341</v>
      </c>
      <c r="S6" s="178" t="s">
        <v>286</v>
      </c>
      <c r="AE6" s="118" t="s">
        <v>265</v>
      </c>
      <c r="AF6" s="105">
        <v>23</v>
      </c>
      <c r="AG6" s="105">
        <v>14</v>
      </c>
      <c r="AH6" s="105">
        <v>12</v>
      </c>
      <c r="AJ6" s="106">
        <v>48</v>
      </c>
      <c r="AK6" s="105">
        <v>41</v>
      </c>
      <c r="AL6" s="105">
        <v>38</v>
      </c>
      <c r="AM6" s="105">
        <v>60</v>
      </c>
    </row>
    <row r="7" spans="1:39" ht="17" customHeight="1" x14ac:dyDescent="0.35">
      <c r="A7" s="92" t="s">
        <v>204</v>
      </c>
      <c r="B7" s="88" t="s">
        <v>28</v>
      </c>
      <c r="C7" s="105">
        <v>38</v>
      </c>
      <c r="D7" s="105">
        <v>23</v>
      </c>
      <c r="E7" s="105">
        <v>14</v>
      </c>
      <c r="F7" s="104" t="s">
        <v>64</v>
      </c>
      <c r="G7" s="173"/>
      <c r="I7" s="92" t="s">
        <v>197</v>
      </c>
      <c r="J7" s="88" t="s">
        <v>175</v>
      </c>
      <c r="K7" s="105">
        <v>164</v>
      </c>
      <c r="L7" s="105">
        <v>45</v>
      </c>
      <c r="M7" s="105">
        <v>20</v>
      </c>
      <c r="O7" s="176" t="s">
        <v>340</v>
      </c>
      <c r="P7" s="178" t="s">
        <v>313</v>
      </c>
      <c r="Q7" s="178" t="s">
        <v>302</v>
      </c>
      <c r="R7" s="178" t="s">
        <v>322</v>
      </c>
      <c r="S7" s="178" t="s">
        <v>325</v>
      </c>
      <c r="AE7" s="118" t="s">
        <v>247</v>
      </c>
      <c r="AF7" s="114">
        <v>26</v>
      </c>
      <c r="AG7" s="105">
        <v>14</v>
      </c>
      <c r="AH7" s="105">
        <v>12</v>
      </c>
      <c r="AJ7" s="106">
        <v>38</v>
      </c>
      <c r="AK7" s="105">
        <v>20</v>
      </c>
      <c r="AL7" s="105">
        <v>23</v>
      </c>
      <c r="AM7" s="105">
        <v>29</v>
      </c>
    </row>
    <row r="8" spans="1:39" ht="17" customHeight="1" x14ac:dyDescent="0.35">
      <c r="A8" s="92" t="s">
        <v>205</v>
      </c>
      <c r="B8" s="88" t="s">
        <v>177</v>
      </c>
      <c r="C8" s="105">
        <v>38</v>
      </c>
      <c r="D8" s="105">
        <v>20</v>
      </c>
      <c r="E8" s="105">
        <v>16</v>
      </c>
      <c r="F8" s="104" t="s">
        <v>64</v>
      </c>
      <c r="G8" s="173"/>
      <c r="I8" s="92" t="s">
        <v>204</v>
      </c>
      <c r="J8" s="88" t="s">
        <v>28</v>
      </c>
      <c r="K8" s="105">
        <v>38</v>
      </c>
      <c r="L8" s="105">
        <v>23</v>
      </c>
      <c r="M8" s="105">
        <v>14</v>
      </c>
      <c r="O8" s="176" t="s">
        <v>342</v>
      </c>
      <c r="P8" s="178" t="s">
        <v>343</v>
      </c>
      <c r="Q8" s="178" t="s">
        <v>344</v>
      </c>
      <c r="R8" s="178" t="s">
        <v>325</v>
      </c>
      <c r="S8" s="178" t="s">
        <v>302</v>
      </c>
      <c r="AE8" s="111" t="s">
        <v>260</v>
      </c>
      <c r="AF8" s="105">
        <v>29</v>
      </c>
      <c r="AG8" s="105">
        <v>20</v>
      </c>
      <c r="AH8" s="105">
        <v>14</v>
      </c>
      <c r="AJ8" s="106">
        <v>26</v>
      </c>
      <c r="AK8" s="105">
        <v>20</v>
      </c>
      <c r="AL8" s="105">
        <v>20</v>
      </c>
      <c r="AM8" s="105">
        <v>23</v>
      </c>
    </row>
    <row r="9" spans="1:39" ht="17" customHeight="1" x14ac:dyDescent="0.35">
      <c r="A9" s="92" t="s">
        <v>206</v>
      </c>
      <c r="B9" s="88" t="s">
        <v>35</v>
      </c>
      <c r="C9" s="105">
        <v>130</v>
      </c>
      <c r="D9" s="105">
        <v>40</v>
      </c>
      <c r="E9" s="105">
        <v>26</v>
      </c>
      <c r="F9" s="104" t="s">
        <v>64</v>
      </c>
      <c r="G9" s="173"/>
      <c r="I9" s="92" t="s">
        <v>198</v>
      </c>
      <c r="J9" s="88" t="s">
        <v>331</v>
      </c>
      <c r="K9" s="105">
        <v>20</v>
      </c>
      <c r="L9" s="105">
        <v>14</v>
      </c>
      <c r="M9" s="105">
        <v>12</v>
      </c>
      <c r="O9" s="176" t="s">
        <v>274</v>
      </c>
      <c r="P9" s="178" t="s">
        <v>290</v>
      </c>
      <c r="Q9" s="178" t="s">
        <v>346</v>
      </c>
      <c r="R9" s="178" t="s">
        <v>325</v>
      </c>
      <c r="S9" s="177" t="s">
        <v>489</v>
      </c>
      <c r="AE9" s="119" t="s">
        <v>250</v>
      </c>
      <c r="AF9" s="105">
        <v>32</v>
      </c>
      <c r="AG9" s="105">
        <v>20</v>
      </c>
      <c r="AH9" s="105">
        <v>12</v>
      </c>
      <c r="AJ9" s="106"/>
      <c r="AK9" s="106"/>
      <c r="AL9" s="106"/>
      <c r="AM9" s="106"/>
    </row>
    <row r="10" spans="1:39" ht="17" customHeight="1" x14ac:dyDescent="0.35">
      <c r="A10" s="92" t="s">
        <v>207</v>
      </c>
      <c r="B10" s="88" t="s">
        <v>174</v>
      </c>
      <c r="C10" s="105">
        <v>23</v>
      </c>
      <c r="D10" s="105">
        <v>14</v>
      </c>
      <c r="E10" s="105">
        <v>12</v>
      </c>
      <c r="G10" s="173"/>
      <c r="I10" s="92" t="s">
        <v>194</v>
      </c>
      <c r="J10" s="88" t="s">
        <v>157</v>
      </c>
      <c r="K10" s="105">
        <v>72</v>
      </c>
      <c r="L10" s="105">
        <v>35</v>
      </c>
      <c r="M10" s="105">
        <v>16</v>
      </c>
      <c r="O10" s="176" t="s">
        <v>276</v>
      </c>
      <c r="P10" s="178" t="s">
        <v>294</v>
      </c>
      <c r="Q10" s="178" t="s">
        <v>346</v>
      </c>
      <c r="R10" s="178" t="s">
        <v>336</v>
      </c>
      <c r="S10" s="178" t="s">
        <v>306</v>
      </c>
      <c r="AE10" s="119" t="s">
        <v>258</v>
      </c>
      <c r="AF10" s="105">
        <v>35</v>
      </c>
      <c r="AG10" s="105">
        <v>20</v>
      </c>
      <c r="AH10" s="105">
        <v>12</v>
      </c>
      <c r="AJ10" s="105">
        <f>SUM(AJ6:AJ9)</f>
        <v>112</v>
      </c>
      <c r="AK10" s="105">
        <f>SUM(AK6:AK9)</f>
        <v>81</v>
      </c>
      <c r="AL10" s="105">
        <f>SUM(AL6:AL9)</f>
        <v>81</v>
      </c>
      <c r="AM10" s="105">
        <f>SUM(AM6:AM9)</f>
        <v>112</v>
      </c>
    </row>
    <row r="11" spans="1:39" ht="17" customHeight="1" x14ac:dyDescent="0.35">
      <c r="A11" s="92" t="s">
        <v>186</v>
      </c>
      <c r="B11" s="88" t="s">
        <v>138</v>
      </c>
      <c r="C11" s="105">
        <v>29</v>
      </c>
      <c r="D11" s="105">
        <v>14</v>
      </c>
      <c r="E11" s="105">
        <v>12</v>
      </c>
      <c r="F11" s="104" t="s">
        <v>64</v>
      </c>
      <c r="G11" s="173"/>
      <c r="I11" s="92" t="s">
        <v>206</v>
      </c>
      <c r="J11" s="88" t="s">
        <v>35</v>
      </c>
      <c r="K11" s="105">
        <v>130</v>
      </c>
      <c r="L11" s="105">
        <v>40</v>
      </c>
      <c r="M11" s="105">
        <v>26</v>
      </c>
      <c r="O11" s="176" t="s">
        <v>222</v>
      </c>
      <c r="P11" s="178" t="s">
        <v>222</v>
      </c>
      <c r="Q11" s="178" t="s">
        <v>222</v>
      </c>
      <c r="R11" s="178" t="s">
        <v>222</v>
      </c>
      <c r="S11" s="178" t="s">
        <v>222</v>
      </c>
      <c r="AE11" s="119" t="s">
        <v>252</v>
      </c>
      <c r="AF11" s="105">
        <v>38</v>
      </c>
      <c r="AG11" s="105">
        <v>20</v>
      </c>
      <c r="AH11" s="105">
        <v>14</v>
      </c>
      <c r="AJ11" s="106"/>
      <c r="AK11" s="106"/>
      <c r="AL11" s="106"/>
      <c r="AM11" s="106"/>
    </row>
    <row r="12" spans="1:39" ht="17" customHeight="1" x14ac:dyDescent="0.35">
      <c r="A12" s="92" t="s">
        <v>187</v>
      </c>
      <c r="B12" s="89" t="s">
        <v>7</v>
      </c>
      <c r="C12" s="105">
        <v>23</v>
      </c>
      <c r="D12" s="105">
        <v>14</v>
      </c>
      <c r="E12" s="105">
        <v>12</v>
      </c>
      <c r="F12" s="104" t="s">
        <v>64</v>
      </c>
      <c r="G12" s="173"/>
      <c r="I12" s="92" t="s">
        <v>195</v>
      </c>
      <c r="J12" s="89" t="s">
        <v>168</v>
      </c>
      <c r="K12" s="105">
        <v>20</v>
      </c>
      <c r="L12" s="105">
        <v>16</v>
      </c>
      <c r="M12" s="105">
        <v>12</v>
      </c>
      <c r="O12"/>
      <c r="AE12" s="119" t="s">
        <v>262</v>
      </c>
      <c r="AF12" s="105">
        <v>38</v>
      </c>
      <c r="AG12" s="105">
        <v>20</v>
      </c>
      <c r="AH12" s="105">
        <v>16</v>
      </c>
      <c r="AJ12" s="106" t="s">
        <v>239</v>
      </c>
      <c r="AK12" s="106"/>
      <c r="AL12" s="106"/>
      <c r="AM12" s="106"/>
    </row>
    <row r="13" spans="1:39" ht="17" customHeight="1" x14ac:dyDescent="0.35">
      <c r="A13" s="92" t="s">
        <v>188</v>
      </c>
      <c r="B13" s="89" t="s">
        <v>137</v>
      </c>
      <c r="C13" s="105">
        <v>35</v>
      </c>
      <c r="D13" s="105">
        <v>20</v>
      </c>
      <c r="E13" s="105">
        <v>12</v>
      </c>
      <c r="F13" s="104" t="s">
        <v>64</v>
      </c>
      <c r="G13" s="173"/>
      <c r="I13" s="92" t="s">
        <v>196</v>
      </c>
      <c r="J13" s="89" t="s">
        <v>167</v>
      </c>
      <c r="K13" s="105">
        <v>44</v>
      </c>
      <c r="L13" s="105">
        <v>26</v>
      </c>
      <c r="M13" s="105">
        <v>16</v>
      </c>
      <c r="O13"/>
      <c r="AE13" s="119" t="s">
        <v>251</v>
      </c>
      <c r="AF13" s="105">
        <v>38</v>
      </c>
      <c r="AG13" s="105">
        <v>23</v>
      </c>
      <c r="AH13" s="105">
        <v>14</v>
      </c>
      <c r="AJ13" s="17">
        <v>14</v>
      </c>
      <c r="AK13" s="106"/>
      <c r="AL13" s="106"/>
      <c r="AM13" s="106"/>
    </row>
    <row r="14" spans="1:39" ht="17" customHeight="1" x14ac:dyDescent="0.35">
      <c r="A14" s="92" t="s">
        <v>189</v>
      </c>
      <c r="B14" s="89" t="s">
        <v>159</v>
      </c>
      <c r="C14" s="105">
        <v>104</v>
      </c>
      <c r="D14" s="105">
        <v>35</v>
      </c>
      <c r="E14" s="105">
        <v>23</v>
      </c>
      <c r="F14" s="104" t="s">
        <v>64</v>
      </c>
      <c r="G14" s="173"/>
      <c r="I14" s="92" t="s">
        <v>188</v>
      </c>
      <c r="J14" s="89" t="s">
        <v>137</v>
      </c>
      <c r="K14" s="105">
        <v>35</v>
      </c>
      <c r="L14" s="105">
        <v>20</v>
      </c>
      <c r="M14" s="105">
        <v>12</v>
      </c>
      <c r="O14">
        <v>66</v>
      </c>
      <c r="P14">
        <v>44</v>
      </c>
      <c r="Q14">
        <v>38</v>
      </c>
      <c r="T14" t="s">
        <v>222</v>
      </c>
      <c r="AE14" s="121" t="s">
        <v>266</v>
      </c>
      <c r="AF14" s="105">
        <v>44</v>
      </c>
      <c r="AG14" s="105">
        <v>26</v>
      </c>
      <c r="AH14" s="105">
        <v>14</v>
      </c>
      <c r="AJ14" s="17">
        <v>18</v>
      </c>
      <c r="AK14" s="106"/>
      <c r="AL14" s="106"/>
      <c r="AM14" s="106"/>
    </row>
    <row r="15" spans="1:39" ht="17" customHeight="1" x14ac:dyDescent="0.35">
      <c r="A15" s="92" t="s">
        <v>190</v>
      </c>
      <c r="B15" s="89" t="s">
        <v>158</v>
      </c>
      <c r="C15" s="105">
        <v>66</v>
      </c>
      <c r="D15" s="105">
        <v>40</v>
      </c>
      <c r="E15" s="105">
        <v>20</v>
      </c>
      <c r="F15" s="104" t="s">
        <v>64</v>
      </c>
      <c r="G15" s="173"/>
      <c r="I15" s="92" t="s">
        <v>190</v>
      </c>
      <c r="J15" s="89" t="s">
        <v>158</v>
      </c>
      <c r="K15" s="105">
        <v>66</v>
      </c>
      <c r="L15" s="105">
        <v>40</v>
      </c>
      <c r="M15" s="105">
        <v>20</v>
      </c>
      <c r="O15">
        <v>23</v>
      </c>
      <c r="P15">
        <v>38</v>
      </c>
      <c r="Q15">
        <v>20</v>
      </c>
      <c r="AE15" s="121" t="s">
        <v>244</v>
      </c>
      <c r="AF15" s="114">
        <v>48</v>
      </c>
      <c r="AG15" s="105">
        <v>18</v>
      </c>
      <c r="AH15" s="105">
        <v>12</v>
      </c>
      <c r="AJ15" s="17">
        <v>30</v>
      </c>
      <c r="AK15" s="106"/>
      <c r="AL15" s="106"/>
      <c r="AM15" s="106"/>
    </row>
    <row r="16" spans="1:39" ht="17" customHeight="1" x14ac:dyDescent="0.35">
      <c r="A16" s="92" t="s">
        <v>191</v>
      </c>
      <c r="B16" s="89" t="s">
        <v>170</v>
      </c>
      <c r="C16" s="105">
        <v>44</v>
      </c>
      <c r="D16" s="105">
        <v>23</v>
      </c>
      <c r="E16" s="105">
        <v>14</v>
      </c>
      <c r="F16" s="104" t="s">
        <v>64</v>
      </c>
      <c r="G16" s="173"/>
      <c r="I16" s="92" t="s">
        <v>186</v>
      </c>
      <c r="J16" s="89" t="s">
        <v>138</v>
      </c>
      <c r="K16" s="105">
        <v>29</v>
      </c>
      <c r="L16" s="105">
        <v>14</v>
      </c>
      <c r="M16" s="105">
        <v>12</v>
      </c>
      <c r="O16">
        <v>20</v>
      </c>
      <c r="P16">
        <v>32</v>
      </c>
      <c r="Q16">
        <v>20</v>
      </c>
      <c r="AE16" s="121" t="s">
        <v>253</v>
      </c>
      <c r="AF16" s="105">
        <v>48</v>
      </c>
      <c r="AG16" s="105">
        <v>26</v>
      </c>
      <c r="AH16" s="105">
        <v>16</v>
      </c>
    </row>
    <row r="17" spans="1:34" ht="17" customHeight="1" x14ac:dyDescent="0.35">
      <c r="A17" s="92" t="s">
        <v>192</v>
      </c>
      <c r="B17" s="89" t="s">
        <v>169</v>
      </c>
      <c r="C17" s="105">
        <v>80</v>
      </c>
      <c r="D17" s="105">
        <v>35</v>
      </c>
      <c r="E17" s="105">
        <v>23</v>
      </c>
      <c r="F17" s="104" t="s">
        <v>64</v>
      </c>
      <c r="G17" s="173"/>
      <c r="I17" s="92" t="s">
        <v>201</v>
      </c>
      <c r="J17" s="89" t="s">
        <v>49</v>
      </c>
      <c r="K17" s="105">
        <v>20</v>
      </c>
      <c r="L17" s="105">
        <v>14</v>
      </c>
      <c r="M17" s="105">
        <v>12</v>
      </c>
      <c r="O17">
        <f>SUM(O14:O16)</f>
        <v>109</v>
      </c>
      <c r="P17">
        <f>SUM(P14:P16)</f>
        <v>114</v>
      </c>
      <c r="Q17">
        <f>SUM(Q14:Q16)</f>
        <v>78</v>
      </c>
      <c r="AE17" s="121" t="s">
        <v>254</v>
      </c>
      <c r="AF17" s="105">
        <v>60</v>
      </c>
      <c r="AG17" s="105">
        <v>35</v>
      </c>
      <c r="AH17" s="105">
        <v>18</v>
      </c>
    </row>
    <row r="18" spans="1:34" ht="17" customHeight="1" x14ac:dyDescent="0.35">
      <c r="A18" s="92" t="s">
        <v>193</v>
      </c>
      <c r="B18" s="89" t="s">
        <v>171</v>
      </c>
      <c r="C18" s="105">
        <v>44</v>
      </c>
      <c r="D18" s="105">
        <v>20</v>
      </c>
      <c r="E18" s="105">
        <v>12</v>
      </c>
      <c r="F18" s="104" t="s">
        <v>64</v>
      </c>
      <c r="G18" s="173"/>
      <c r="I18" s="92" t="s">
        <v>207</v>
      </c>
      <c r="J18" s="89" t="s">
        <v>174</v>
      </c>
      <c r="K18" s="105">
        <v>23</v>
      </c>
      <c r="L18" s="105">
        <v>14</v>
      </c>
      <c r="M18" s="105">
        <v>12</v>
      </c>
      <c r="AE18" s="121" t="s">
        <v>243</v>
      </c>
      <c r="AF18" s="105">
        <v>66</v>
      </c>
      <c r="AG18" s="105">
        <v>35</v>
      </c>
      <c r="AH18" s="105">
        <v>16</v>
      </c>
    </row>
    <row r="19" spans="1:34" ht="17" customHeight="1" x14ac:dyDescent="0.35">
      <c r="A19" s="92" t="s">
        <v>194</v>
      </c>
      <c r="B19" s="89" t="s">
        <v>157</v>
      </c>
      <c r="C19" s="105">
        <v>72</v>
      </c>
      <c r="D19" s="105">
        <v>35</v>
      </c>
      <c r="E19" s="105">
        <v>16</v>
      </c>
      <c r="F19" s="104" t="s">
        <v>64</v>
      </c>
      <c r="G19" s="173"/>
      <c r="I19" s="92" t="s">
        <v>205</v>
      </c>
      <c r="J19" s="89" t="s">
        <v>177</v>
      </c>
      <c r="K19" s="105">
        <v>38</v>
      </c>
      <c r="L19" s="105">
        <v>20</v>
      </c>
      <c r="M19" s="105">
        <v>16</v>
      </c>
      <c r="AE19" s="121" t="s">
        <v>256</v>
      </c>
      <c r="AF19" s="105">
        <v>66</v>
      </c>
      <c r="AG19" s="105">
        <v>40</v>
      </c>
      <c r="AH19" s="105">
        <v>23</v>
      </c>
    </row>
    <row r="20" spans="1:34" ht="17" customHeight="1" x14ac:dyDescent="0.35">
      <c r="A20" s="92" t="s">
        <v>195</v>
      </c>
      <c r="B20" s="89" t="s">
        <v>168</v>
      </c>
      <c r="C20" s="105">
        <v>20</v>
      </c>
      <c r="D20" s="105">
        <v>16</v>
      </c>
      <c r="E20" s="105">
        <v>12</v>
      </c>
      <c r="F20" s="104" t="s">
        <v>64</v>
      </c>
      <c r="G20" s="173"/>
      <c r="I20" s="92" t="s">
        <v>208</v>
      </c>
      <c r="J20" s="90" t="s">
        <v>176</v>
      </c>
      <c r="K20" s="105">
        <v>54</v>
      </c>
      <c r="L20" s="105">
        <v>35</v>
      </c>
      <c r="M20" s="105">
        <v>18</v>
      </c>
      <c r="AE20" s="121" t="s">
        <v>242</v>
      </c>
      <c r="AF20" s="105">
        <v>80</v>
      </c>
      <c r="AG20" s="105">
        <v>35</v>
      </c>
      <c r="AH20" s="105">
        <v>20</v>
      </c>
    </row>
    <row r="21" spans="1:34" ht="17" customHeight="1" x14ac:dyDescent="0.35">
      <c r="A21" s="92" t="s">
        <v>196</v>
      </c>
      <c r="B21" s="89" t="s">
        <v>167</v>
      </c>
      <c r="C21" s="105">
        <v>44</v>
      </c>
      <c r="D21" s="105">
        <v>26</v>
      </c>
      <c r="E21" s="105">
        <v>16</v>
      </c>
      <c r="F21" s="104" t="s">
        <v>64</v>
      </c>
      <c r="G21" s="173"/>
      <c r="I21" s="92" t="s">
        <v>200</v>
      </c>
      <c r="J21" s="89" t="s">
        <v>97</v>
      </c>
      <c r="K21" s="105">
        <v>20</v>
      </c>
      <c r="L21" s="105">
        <v>14</v>
      </c>
      <c r="M21" s="105">
        <v>10</v>
      </c>
      <c r="O21" s="105"/>
      <c r="AE21" s="120" t="s">
        <v>249</v>
      </c>
      <c r="AF21" s="114">
        <v>104</v>
      </c>
      <c r="AG21" s="105">
        <v>35</v>
      </c>
      <c r="AH21" s="105">
        <v>18</v>
      </c>
    </row>
    <row r="22" spans="1:34" ht="17" customHeight="1" x14ac:dyDescent="0.35">
      <c r="A22" s="92" t="s">
        <v>197</v>
      </c>
      <c r="B22" s="89" t="s">
        <v>175</v>
      </c>
      <c r="C22" s="105">
        <v>164</v>
      </c>
      <c r="D22" s="105">
        <v>45</v>
      </c>
      <c r="E22" s="105">
        <v>20</v>
      </c>
      <c r="F22" s="104" t="s">
        <v>64</v>
      </c>
      <c r="G22" s="173"/>
      <c r="I22" s="92" t="s">
        <v>202</v>
      </c>
      <c r="J22" s="89" t="s">
        <v>63</v>
      </c>
      <c r="K22" s="105">
        <v>200</v>
      </c>
      <c r="L22" s="105">
        <v>85</v>
      </c>
      <c r="M22" s="105">
        <v>40</v>
      </c>
      <c r="AE22" s="120" t="s">
        <v>261</v>
      </c>
      <c r="AF22" s="114">
        <v>104</v>
      </c>
      <c r="AG22" s="105">
        <v>35</v>
      </c>
      <c r="AH22" s="105">
        <v>20</v>
      </c>
    </row>
    <row r="23" spans="1:34" ht="17" customHeight="1" x14ac:dyDescent="0.35">
      <c r="A23" s="92" t="s">
        <v>198</v>
      </c>
      <c r="B23" s="89" t="s">
        <v>331</v>
      </c>
      <c r="C23" s="105">
        <v>20</v>
      </c>
      <c r="D23" s="105">
        <v>14</v>
      </c>
      <c r="E23" s="105">
        <v>12</v>
      </c>
      <c r="F23" s="104" t="s">
        <v>64</v>
      </c>
      <c r="G23" s="173"/>
      <c r="I23" s="92" t="s">
        <v>189</v>
      </c>
      <c r="J23" s="89" t="s">
        <v>159</v>
      </c>
      <c r="K23" s="105">
        <v>104</v>
      </c>
      <c r="L23" s="105">
        <v>35</v>
      </c>
      <c r="M23" s="105">
        <v>23</v>
      </c>
      <c r="AE23" s="120" t="s">
        <v>246</v>
      </c>
      <c r="AF23" s="114">
        <v>130</v>
      </c>
      <c r="AG23" s="105">
        <v>40</v>
      </c>
      <c r="AH23" s="105">
        <v>26</v>
      </c>
    </row>
    <row r="24" spans="1:34" ht="17" customHeight="1" x14ac:dyDescent="0.35">
      <c r="A24" s="92" t="s">
        <v>199</v>
      </c>
      <c r="B24" s="89" t="s">
        <v>354</v>
      </c>
      <c r="C24" s="105" t="s">
        <v>355</v>
      </c>
      <c r="D24" s="105">
        <v>51</v>
      </c>
      <c r="E24" s="105">
        <v>23</v>
      </c>
      <c r="F24" s="104" t="s">
        <v>64</v>
      </c>
      <c r="G24" s="173"/>
      <c r="I24" s="92" t="s">
        <v>203</v>
      </c>
      <c r="J24" s="89" t="s">
        <v>85</v>
      </c>
      <c r="K24" s="105">
        <v>92</v>
      </c>
      <c r="L24" s="105">
        <v>35</v>
      </c>
      <c r="M24" s="105">
        <v>18</v>
      </c>
      <c r="AE24" s="120" t="s">
        <v>255</v>
      </c>
      <c r="AF24" s="105">
        <v>180</v>
      </c>
      <c r="AG24" s="105">
        <v>40</v>
      </c>
      <c r="AH24" s="105">
        <v>20</v>
      </c>
    </row>
    <row r="25" spans="1:34" ht="17" customHeight="1" x14ac:dyDescent="0.35">
      <c r="F25" s="104" t="s">
        <v>64</v>
      </c>
      <c r="G25" s="173"/>
      <c r="AE25" s="120"/>
      <c r="AF25" s="105"/>
      <c r="AG25" s="105"/>
      <c r="AH25" s="105"/>
    </row>
    <row r="26" spans="1:34" ht="17" customHeight="1" x14ac:dyDescent="0.35">
      <c r="A26" s="62" t="s">
        <v>221</v>
      </c>
      <c r="G26" s="173"/>
      <c r="L26" s="71"/>
      <c r="M26" s="71"/>
      <c r="AE26" s="120" t="s">
        <v>263</v>
      </c>
      <c r="AF26" s="105">
        <v>200</v>
      </c>
      <c r="AG26" s="105">
        <v>75</v>
      </c>
      <c r="AH26" s="105">
        <v>29</v>
      </c>
    </row>
    <row r="27" spans="1:34" ht="17" customHeight="1" x14ac:dyDescent="0.35">
      <c r="A27" s="62" t="s">
        <v>150</v>
      </c>
      <c r="B27" s="71"/>
      <c r="C27" s="71"/>
      <c r="D27" s="71"/>
      <c r="E27" s="71"/>
      <c r="G27" s="173"/>
      <c r="I27" s="71"/>
      <c r="J27" s="71"/>
      <c r="K27" s="71"/>
      <c r="L27" s="71"/>
      <c r="M27" s="71"/>
      <c r="AE27" s="120" t="s">
        <v>264</v>
      </c>
      <c r="AF27" s="114">
        <v>200</v>
      </c>
      <c r="AG27" s="105">
        <v>85</v>
      </c>
      <c r="AH27" s="105">
        <v>36</v>
      </c>
    </row>
    <row r="28" spans="1:34" x14ac:dyDescent="0.35">
      <c r="A28" s="62" t="s">
        <v>151</v>
      </c>
      <c r="B28" s="62"/>
      <c r="C28" s="71"/>
      <c r="D28" s="71"/>
      <c r="E28" s="71"/>
      <c r="F28" s="71"/>
      <c r="I28" s="71"/>
      <c r="J28" s="71"/>
      <c r="K28" s="71"/>
      <c r="L28" s="62"/>
      <c r="M28" s="62"/>
    </row>
    <row r="29" spans="1:34" x14ac:dyDescent="0.35">
      <c r="A29" s="62" t="s">
        <v>274</v>
      </c>
      <c r="B29" s="62" t="s">
        <v>275</v>
      </c>
      <c r="C29" s="62"/>
      <c r="D29" s="62"/>
      <c r="E29" s="62"/>
      <c r="F29" s="71"/>
      <c r="I29" s="62">
        <v>20</v>
      </c>
      <c r="J29" s="62"/>
      <c r="K29" s="62"/>
      <c r="L29" s="62"/>
      <c r="M29" s="62"/>
    </row>
    <row r="30" spans="1:34" x14ac:dyDescent="0.35">
      <c r="A30" s="62" t="s">
        <v>276</v>
      </c>
      <c r="B30" s="62" t="s">
        <v>277</v>
      </c>
      <c r="C30" s="62"/>
      <c r="D30" s="62"/>
      <c r="E30" s="62"/>
      <c r="F30" s="62"/>
      <c r="I30" s="62">
        <v>32</v>
      </c>
      <c r="J30" s="62"/>
      <c r="K30" s="62"/>
    </row>
    <row r="31" spans="1:34" s="62" customFormat="1" x14ac:dyDescent="0.35">
      <c r="A31" s="106"/>
      <c r="C31" s="104"/>
      <c r="D31" s="104"/>
      <c r="E31" s="104"/>
      <c r="G31" s="71"/>
      <c r="H31" s="71"/>
      <c r="I31" s="106">
        <v>38</v>
      </c>
      <c r="J31" s="104"/>
      <c r="K31" s="104"/>
      <c r="L31" s="104"/>
      <c r="M31" s="104"/>
      <c r="N31" s="71"/>
      <c r="O31" s="71"/>
      <c r="AA31" s="71"/>
      <c r="AB31" s="71"/>
      <c r="AC31" s="71"/>
      <c r="AD31" s="71"/>
      <c r="AE31" s="71"/>
    </row>
    <row r="32" spans="1:34" s="62" customFormat="1" x14ac:dyDescent="0.35">
      <c r="A32" s="106"/>
      <c r="C32" s="104"/>
      <c r="D32" s="104"/>
      <c r="E32" s="104"/>
      <c r="F32" s="104"/>
      <c r="G32" s="71"/>
      <c r="H32" s="71"/>
      <c r="I32" s="104">
        <f>+SUM(I29:I31)</f>
        <v>90</v>
      </c>
      <c r="J32" s="104"/>
      <c r="K32" s="104"/>
      <c r="L32" s="104"/>
      <c r="M32" s="104"/>
      <c r="N32" s="71"/>
      <c r="O32" s="71"/>
      <c r="AA32" s="71"/>
      <c r="AB32" s="71"/>
      <c r="AC32" s="71"/>
      <c r="AD32" s="71"/>
      <c r="AE32" s="71"/>
    </row>
    <row r="33" spans="1:13" s="62" customFormat="1" x14ac:dyDescent="0.35">
      <c r="A33" s="106"/>
      <c r="B33" s="104"/>
      <c r="C33" s="104"/>
      <c r="D33" s="104"/>
      <c r="E33" s="104"/>
      <c r="F33" s="104"/>
      <c r="H33" s="62">
        <v>44</v>
      </c>
      <c r="I33" s="106"/>
      <c r="J33" s="104"/>
      <c r="K33" s="104"/>
      <c r="L33" s="104"/>
      <c r="M33" s="104"/>
    </row>
    <row r="34" spans="1:13" s="62" customFormat="1" x14ac:dyDescent="0.35">
      <c r="A34" s="106"/>
      <c r="B34" s="104"/>
      <c r="C34" s="104"/>
      <c r="D34" s="104"/>
      <c r="E34" s="104"/>
      <c r="F34" s="104"/>
      <c r="H34" s="62">
        <v>20</v>
      </c>
      <c r="I34" s="106"/>
      <c r="J34" s="104"/>
      <c r="K34" s="104"/>
      <c r="L34" s="104"/>
      <c r="M34" s="104"/>
    </row>
    <row r="35" spans="1:13" x14ac:dyDescent="0.35">
      <c r="H35" s="104">
        <v>20</v>
      </c>
    </row>
    <row r="36" spans="1:13" x14ac:dyDescent="0.35">
      <c r="H36" s="104">
        <f>+SUM(H33:H35)</f>
        <v>84</v>
      </c>
    </row>
  </sheetData>
  <sortState xmlns:xlrd2="http://schemas.microsoft.com/office/spreadsheetml/2017/richdata2" ref="I3:M24">
    <sortCondition ref="J3:J24"/>
  </sortState>
  <mergeCells count="2">
    <mergeCell ref="A1:E1"/>
    <mergeCell ref="I1:M1"/>
  </mergeCells>
  <phoneticPr fontId="3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Z63"/>
  <sheetViews>
    <sheetView zoomScale="85" zoomScaleNormal="85" workbookViewId="0">
      <pane xSplit="1" topLeftCell="B1" activePane="topRight" state="frozen"/>
      <selection pane="topRight" activeCell="V5" sqref="V5"/>
    </sheetView>
  </sheetViews>
  <sheetFormatPr defaultRowHeight="15.5" x14ac:dyDescent="0.35"/>
  <cols>
    <col min="1" max="1" width="29" style="69" customWidth="1"/>
    <col min="2" max="4" width="10.36328125" style="17" customWidth="1"/>
    <col min="5" max="5" width="10.6328125" style="17" customWidth="1"/>
    <col min="6" max="6" width="10.36328125" style="17" customWidth="1"/>
    <col min="7" max="7" width="10.6328125" style="17" bestFit="1" customWidth="1"/>
    <col min="8" max="8" width="10.36328125" style="17" hidden="1" customWidth="1"/>
    <col min="9" max="9" width="10.453125" style="17" bestFit="1" customWidth="1"/>
    <col min="10" max="11" width="10.36328125" style="17" hidden="1" customWidth="1"/>
    <col min="12" max="12" width="10.36328125" style="17" customWidth="1"/>
    <col min="13" max="13" width="10.6328125" style="17" bestFit="1" customWidth="1"/>
    <col min="14" max="14" width="10.453125" style="17" customWidth="1"/>
    <col min="15" max="15" width="10.453125" style="17" hidden="1" customWidth="1"/>
    <col min="16" max="16" width="10.36328125" style="17" hidden="1" customWidth="1"/>
    <col min="17" max="17" width="10.36328125" style="17" customWidth="1"/>
    <col min="18" max="18" width="10.453125" style="17" bestFit="1" customWidth="1"/>
    <col min="19" max="19" width="10.36328125" style="17" hidden="1" customWidth="1"/>
    <col min="20" max="20" width="10.6328125" style="17" customWidth="1"/>
    <col min="21" max="22" width="10.36328125" style="17" customWidth="1"/>
    <col min="23" max="24" width="10.36328125" style="17" hidden="1" customWidth="1"/>
    <col min="25" max="25" width="10.6328125" style="17" bestFit="1" customWidth="1"/>
    <col min="26" max="26" width="10.36328125" style="17" customWidth="1"/>
  </cols>
  <sheetData>
    <row r="1" spans="1:26" s="18" customFormat="1" ht="18.5" x14ac:dyDescent="0.35">
      <c r="A1" s="64"/>
      <c r="B1" s="107" t="s">
        <v>348</v>
      </c>
      <c r="C1" s="107" t="s">
        <v>227</v>
      </c>
      <c r="D1" s="95" t="s">
        <v>349</v>
      </c>
      <c r="E1" s="95" t="s">
        <v>350</v>
      </c>
      <c r="F1" s="95" t="s">
        <v>161</v>
      </c>
      <c r="G1" s="95" t="s">
        <v>162</v>
      </c>
      <c r="H1" s="96" t="s">
        <v>212</v>
      </c>
      <c r="I1" s="107" t="s">
        <v>356</v>
      </c>
      <c r="J1" s="95" t="s">
        <v>139</v>
      </c>
      <c r="K1" s="95" t="s">
        <v>209</v>
      </c>
      <c r="L1" s="95" t="s">
        <v>357</v>
      </c>
      <c r="M1" s="107" t="s">
        <v>216</v>
      </c>
      <c r="N1" s="107" t="s">
        <v>217</v>
      </c>
      <c r="O1" s="96" t="s">
        <v>230</v>
      </c>
      <c r="P1" s="95" t="s">
        <v>163</v>
      </c>
      <c r="Q1" s="107" t="s">
        <v>361</v>
      </c>
      <c r="R1" s="107" t="s">
        <v>213</v>
      </c>
      <c r="S1" s="96" t="s">
        <v>210</v>
      </c>
      <c r="T1" s="96" t="s">
        <v>351</v>
      </c>
      <c r="U1" s="95" t="s">
        <v>352</v>
      </c>
      <c r="V1" s="107" t="s">
        <v>228</v>
      </c>
      <c r="W1" s="96" t="s">
        <v>214</v>
      </c>
      <c r="X1" s="96" t="s">
        <v>211</v>
      </c>
      <c r="Y1" s="95" t="s">
        <v>353</v>
      </c>
    </row>
    <row r="2" spans="1:26" x14ac:dyDescent="0.35">
      <c r="A2" s="65" t="str">
        <f>Ledenlijst!J2</f>
        <v>Agten Kris</v>
      </c>
      <c r="B2" s="78"/>
      <c r="C2" s="78"/>
      <c r="D2" s="78"/>
      <c r="E2" s="78"/>
      <c r="F2" s="78"/>
      <c r="G2" s="108" t="s">
        <v>240</v>
      </c>
      <c r="H2" s="78"/>
      <c r="I2" s="66"/>
      <c r="J2" s="66"/>
      <c r="K2" s="66"/>
      <c r="L2" s="75"/>
      <c r="M2" s="66"/>
      <c r="N2" s="66"/>
      <c r="O2" s="78"/>
      <c r="P2" s="78"/>
      <c r="Q2" s="78"/>
      <c r="R2" s="78"/>
      <c r="S2" s="78"/>
      <c r="T2" s="78"/>
      <c r="U2" s="78"/>
      <c r="V2" s="78" t="s">
        <v>271</v>
      </c>
      <c r="W2" s="78"/>
      <c r="X2" s="78"/>
      <c r="Y2" s="78"/>
    </row>
    <row r="3" spans="1:26" x14ac:dyDescent="0.35">
      <c r="A3" s="65" t="e">
        <f>Ledenlijst!#REF!</f>
        <v>#REF!</v>
      </c>
      <c r="B3" s="75"/>
      <c r="C3" s="75"/>
      <c r="D3" s="75"/>
      <c r="E3" s="77"/>
      <c r="F3" s="75"/>
      <c r="G3" s="75"/>
      <c r="H3" s="75"/>
      <c r="I3" s="66"/>
      <c r="J3" s="75"/>
      <c r="K3" s="75"/>
      <c r="L3" s="75"/>
      <c r="M3" s="66"/>
      <c r="N3" s="75"/>
      <c r="O3" s="75" t="s">
        <v>141</v>
      </c>
      <c r="P3" s="75"/>
      <c r="Q3" s="78"/>
      <c r="R3" s="75"/>
      <c r="S3" s="75"/>
      <c r="T3" s="182"/>
      <c r="U3" s="75"/>
      <c r="V3" s="78"/>
      <c r="W3" s="75"/>
      <c r="X3" s="75"/>
      <c r="Y3" s="75"/>
    </row>
    <row r="4" spans="1:26" x14ac:dyDescent="0.35">
      <c r="A4" s="65" t="str">
        <f>Ledenlijst!J3</f>
        <v>Breugelmans André</v>
      </c>
      <c r="B4" s="75"/>
      <c r="C4" s="75"/>
      <c r="D4" s="75"/>
      <c r="E4" s="182"/>
      <c r="F4" s="75"/>
      <c r="G4" s="75"/>
      <c r="H4" s="75"/>
      <c r="I4" s="66"/>
      <c r="J4" s="75"/>
      <c r="K4" s="75"/>
      <c r="L4" s="75"/>
      <c r="M4" s="66"/>
      <c r="N4" s="75"/>
      <c r="O4" s="75"/>
      <c r="P4" s="75"/>
      <c r="Q4" s="75"/>
      <c r="R4" s="75"/>
      <c r="S4" s="75"/>
      <c r="T4" s="182"/>
      <c r="U4" s="75"/>
      <c r="W4" s="78"/>
      <c r="X4" s="75"/>
      <c r="Y4" s="75"/>
      <c r="Z4" s="78" t="s">
        <v>140</v>
      </c>
    </row>
    <row r="5" spans="1:26" x14ac:dyDescent="0.35">
      <c r="A5" s="65" t="str">
        <f>Ledenlijst!J4</f>
        <v>De Laat Johan</v>
      </c>
      <c r="B5" s="75"/>
      <c r="C5" s="75"/>
      <c r="D5" s="75"/>
      <c r="E5" s="182"/>
      <c r="F5" s="75"/>
      <c r="G5" s="108" t="s">
        <v>240</v>
      </c>
      <c r="H5" s="75"/>
      <c r="I5" s="75"/>
      <c r="J5" s="75"/>
      <c r="K5" s="75"/>
      <c r="L5" s="75"/>
      <c r="M5" s="66"/>
      <c r="N5" s="66"/>
      <c r="O5" s="75"/>
      <c r="P5" s="75"/>
      <c r="Q5" s="75"/>
      <c r="R5" s="66"/>
      <c r="S5" s="75"/>
      <c r="T5" s="182"/>
      <c r="U5" s="75"/>
      <c r="V5" s="78" t="s">
        <v>270</v>
      </c>
      <c r="W5" s="75"/>
      <c r="X5" s="75"/>
      <c r="Y5" s="75"/>
      <c r="Z5" s="78" t="s">
        <v>241</v>
      </c>
    </row>
    <row r="6" spans="1:26" x14ac:dyDescent="0.35">
      <c r="A6" s="65" t="e">
        <f>Ledenlijst!#REF!</f>
        <v>#REF!</v>
      </c>
      <c r="B6" s="75"/>
      <c r="C6" s="75"/>
      <c r="D6" s="75"/>
      <c r="E6" s="183"/>
      <c r="F6" s="75"/>
      <c r="G6" s="75"/>
      <c r="H6" s="75"/>
      <c r="I6" s="75"/>
      <c r="J6" s="75"/>
      <c r="K6" s="75"/>
      <c r="L6" s="78" t="s">
        <v>140</v>
      </c>
      <c r="M6" s="75"/>
      <c r="N6" s="75"/>
      <c r="O6" s="75"/>
      <c r="P6" s="75"/>
      <c r="Q6" s="75"/>
      <c r="R6" s="75"/>
      <c r="S6" s="75"/>
      <c r="T6" s="183"/>
      <c r="U6" s="75"/>
      <c r="V6" s="75"/>
      <c r="W6" s="75"/>
      <c r="X6" s="75"/>
      <c r="Y6" s="76"/>
      <c r="Z6" s="78" t="s">
        <v>142</v>
      </c>
    </row>
    <row r="7" spans="1:26" x14ac:dyDescent="0.35">
      <c r="A7" s="65" t="str">
        <f>Ledenlijst!J5</f>
        <v>Hamblok Henri</v>
      </c>
      <c r="B7" s="75"/>
      <c r="C7" s="75"/>
      <c r="D7" s="75"/>
      <c r="E7" s="183"/>
      <c r="F7" s="75"/>
      <c r="G7" s="75"/>
      <c r="H7" s="75"/>
      <c r="I7" s="75"/>
      <c r="J7" s="75"/>
      <c r="K7" s="75"/>
      <c r="L7" s="75"/>
      <c r="M7" s="66"/>
      <c r="N7" s="75"/>
      <c r="O7" s="75"/>
      <c r="P7" s="75"/>
      <c r="Q7" s="66" t="s">
        <v>141</v>
      </c>
      <c r="R7" s="75"/>
      <c r="S7" s="75"/>
      <c r="T7" s="183"/>
      <c r="U7" s="75"/>
      <c r="V7" s="75"/>
      <c r="W7" s="75"/>
      <c r="X7" s="75"/>
      <c r="Y7" s="108" t="s">
        <v>267</v>
      </c>
    </row>
    <row r="8" spans="1:26" x14ac:dyDescent="0.35">
      <c r="A8" s="65" t="str">
        <f>Ledenlijst!J6</f>
        <v>Kayar Mehmet</v>
      </c>
      <c r="B8" s="108" t="s">
        <v>240</v>
      </c>
      <c r="C8" s="75"/>
      <c r="D8" s="75"/>
      <c r="E8" s="75" t="s">
        <v>358</v>
      </c>
      <c r="F8" s="75"/>
      <c r="G8" s="75"/>
      <c r="H8" s="75"/>
      <c r="I8" s="75"/>
      <c r="J8" s="75"/>
      <c r="K8" s="75"/>
      <c r="L8" s="75"/>
      <c r="M8" s="210" t="s">
        <v>267</v>
      </c>
      <c r="N8" s="75"/>
      <c r="O8" s="78"/>
      <c r="P8" s="75"/>
      <c r="Q8" s="66"/>
      <c r="R8" s="75"/>
      <c r="S8" s="75"/>
      <c r="T8" s="183"/>
      <c r="U8" s="75"/>
      <c r="V8" s="78" t="s">
        <v>271</v>
      </c>
      <c r="W8" s="75"/>
      <c r="X8" s="75"/>
      <c r="Y8" s="75"/>
      <c r="Z8" s="108" t="s">
        <v>267</v>
      </c>
    </row>
    <row r="9" spans="1:26" x14ac:dyDescent="0.35">
      <c r="A9" s="65" t="str">
        <f>Ledenlijst!J7</f>
        <v>Kemps Freddy</v>
      </c>
      <c r="B9" s="108" t="s">
        <v>240</v>
      </c>
      <c r="C9" s="75"/>
      <c r="D9" s="75"/>
      <c r="E9" s="183"/>
      <c r="F9" s="75"/>
      <c r="G9" s="75"/>
      <c r="H9" s="75"/>
      <c r="I9" s="75"/>
      <c r="J9" s="75"/>
      <c r="K9" s="75"/>
      <c r="L9" s="66" t="s">
        <v>140</v>
      </c>
      <c r="M9" s="108" t="s">
        <v>240</v>
      </c>
      <c r="N9" s="75"/>
      <c r="O9" s="75"/>
      <c r="P9" s="75"/>
      <c r="Q9" s="66" t="s">
        <v>141</v>
      </c>
      <c r="R9" s="75"/>
      <c r="S9" s="75"/>
      <c r="T9" s="183"/>
      <c r="U9" s="75"/>
      <c r="V9" s="75"/>
      <c r="W9" s="75"/>
      <c r="X9" s="75"/>
      <c r="Y9" s="75"/>
      <c r="Z9" s="108" t="s">
        <v>240</v>
      </c>
    </row>
    <row r="10" spans="1:26" x14ac:dyDescent="0.35">
      <c r="A10" s="65" t="str">
        <f>Ledenlijst!J8</f>
        <v>Kuyken Leo</v>
      </c>
      <c r="B10" s="75"/>
      <c r="C10" s="75"/>
      <c r="E10" s="183"/>
      <c r="F10" s="75"/>
      <c r="G10" s="66"/>
      <c r="H10" s="75"/>
      <c r="I10" s="210" t="s">
        <v>267</v>
      </c>
      <c r="J10" s="75"/>
      <c r="K10" s="75"/>
      <c r="L10" s="75"/>
      <c r="M10" s="108" t="s">
        <v>240</v>
      </c>
      <c r="N10" s="75"/>
      <c r="O10" s="75"/>
      <c r="P10" s="75"/>
      <c r="Q10" s="75"/>
      <c r="R10" s="66"/>
      <c r="S10" s="75"/>
      <c r="T10" s="183"/>
      <c r="U10" s="75"/>
      <c r="V10" s="75"/>
      <c r="W10" s="75"/>
      <c r="X10" s="75"/>
      <c r="Y10" s="75"/>
    </row>
    <row r="11" spans="1:26" x14ac:dyDescent="0.35">
      <c r="A11" s="65" t="str">
        <f>Ledenlijst!J9</f>
        <v>Leuse Dieter</v>
      </c>
      <c r="B11" s="75"/>
      <c r="C11" s="75"/>
      <c r="D11" s="75"/>
      <c r="E11" s="183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66"/>
      <c r="S11" s="75"/>
      <c r="T11" s="183"/>
      <c r="U11" s="75"/>
      <c r="V11" s="75"/>
      <c r="W11" s="75"/>
      <c r="X11" s="75"/>
      <c r="Y11" s="75"/>
      <c r="Z11" s="78" t="s">
        <v>268</v>
      </c>
    </row>
    <row r="12" spans="1:26" x14ac:dyDescent="0.35">
      <c r="A12" s="65" t="str">
        <f>Ledenlijst!J10</f>
        <v>Lodewijks Ferdinand</v>
      </c>
      <c r="B12" s="75"/>
      <c r="C12" s="75"/>
      <c r="D12" s="75"/>
      <c r="E12" s="183"/>
      <c r="F12" s="75"/>
      <c r="G12" s="108" t="s">
        <v>240</v>
      </c>
      <c r="H12" s="75"/>
      <c r="I12" s="108" t="s">
        <v>267</v>
      </c>
      <c r="J12" s="75"/>
      <c r="K12" s="75"/>
      <c r="L12" s="75"/>
      <c r="M12" s="75"/>
      <c r="N12" s="66"/>
      <c r="O12" s="75"/>
      <c r="P12" s="75"/>
      <c r="Q12" s="66" t="s">
        <v>141</v>
      </c>
      <c r="R12" s="75"/>
      <c r="S12" s="75"/>
      <c r="T12" s="183"/>
      <c r="U12" s="75"/>
      <c r="V12" s="75"/>
      <c r="W12" s="75"/>
      <c r="X12" s="75"/>
      <c r="Y12" s="75"/>
      <c r="Z12" s="78" t="s">
        <v>269</v>
      </c>
    </row>
    <row r="13" spans="1:26" x14ac:dyDescent="0.35">
      <c r="A13" s="65" t="str">
        <f>Ledenlijst!J11</f>
        <v>Loots Ludo</v>
      </c>
      <c r="B13" s="75"/>
      <c r="C13" s="78"/>
      <c r="D13" s="75"/>
      <c r="E13" s="183"/>
      <c r="F13" s="75"/>
      <c r="H13" s="75"/>
      <c r="I13" s="75"/>
      <c r="J13" s="75"/>
      <c r="K13" s="75"/>
      <c r="L13" s="75"/>
      <c r="M13" s="75"/>
      <c r="N13" s="75"/>
      <c r="O13" s="75"/>
      <c r="P13" s="75"/>
      <c r="Q13" s="66" t="s">
        <v>140</v>
      </c>
      <c r="R13" s="75"/>
      <c r="S13" s="75"/>
      <c r="T13" s="183"/>
      <c r="U13" s="78"/>
      <c r="V13" s="75"/>
      <c r="W13" s="78"/>
      <c r="X13" s="75"/>
      <c r="Y13" s="75"/>
      <c r="Z13" s="78" t="s">
        <v>272</v>
      </c>
    </row>
    <row r="14" spans="1:26" ht="15.65" customHeight="1" x14ac:dyDescent="0.35">
      <c r="A14" s="65" t="e">
        <f>Ledenlijst!#REF!</f>
        <v>#REF!</v>
      </c>
      <c r="B14" s="75"/>
      <c r="C14" s="75"/>
      <c r="D14" s="75"/>
      <c r="E14" s="183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183"/>
      <c r="U14" s="75"/>
      <c r="V14" s="75"/>
      <c r="W14" s="75"/>
      <c r="X14" s="75"/>
      <c r="Y14" s="75"/>
    </row>
    <row r="15" spans="1:26" ht="15.65" customHeight="1" x14ac:dyDescent="0.35">
      <c r="A15" s="65" t="str">
        <f>Ledenlijst!J12</f>
        <v>Mannaerts Jos</v>
      </c>
      <c r="B15" s="75"/>
      <c r="C15" s="75"/>
      <c r="D15" s="78" t="s">
        <v>140</v>
      </c>
      <c r="E15" s="183"/>
      <c r="F15" s="75"/>
      <c r="G15" s="75"/>
      <c r="H15" s="75"/>
      <c r="I15" s="75"/>
      <c r="J15" s="75"/>
      <c r="K15" s="75"/>
      <c r="L15" s="78" t="s">
        <v>140</v>
      </c>
      <c r="M15" s="75"/>
      <c r="O15" s="75"/>
      <c r="P15" s="75"/>
      <c r="Q15" s="66" t="s">
        <v>140</v>
      </c>
      <c r="R15" s="75"/>
      <c r="S15" s="75"/>
      <c r="T15" s="183"/>
      <c r="U15" s="75"/>
      <c r="V15" s="78" t="s">
        <v>271</v>
      </c>
      <c r="W15" s="78"/>
      <c r="X15" s="75"/>
      <c r="Y15" s="108" t="s">
        <v>267</v>
      </c>
    </row>
    <row r="16" spans="1:26" x14ac:dyDescent="0.35">
      <c r="A16" s="65" t="str">
        <f>Ledenlijst!J13</f>
        <v>Pol Pim</v>
      </c>
      <c r="B16" s="75"/>
      <c r="C16" s="75"/>
      <c r="D16" s="75"/>
      <c r="E16" s="183"/>
      <c r="F16" s="75"/>
      <c r="G16" s="66"/>
      <c r="H16" s="75"/>
      <c r="I16" s="66"/>
      <c r="J16" s="75"/>
      <c r="K16" s="75"/>
      <c r="L16" s="75"/>
      <c r="M16" s="75"/>
      <c r="N16" s="75"/>
      <c r="O16" s="75"/>
      <c r="P16" s="75"/>
      <c r="Q16" s="75"/>
      <c r="R16" s="78"/>
      <c r="S16" s="75"/>
      <c r="T16" s="183"/>
      <c r="U16" s="75"/>
      <c r="V16" s="75"/>
      <c r="W16" s="75"/>
      <c r="X16" s="75"/>
      <c r="Y16" s="108" t="s">
        <v>267</v>
      </c>
      <c r="Z16" s="78" t="s">
        <v>271</v>
      </c>
    </row>
    <row r="17" spans="1:26" x14ac:dyDescent="0.35">
      <c r="A17" s="65" t="str">
        <f>Ledenlijst!J14</f>
        <v>Slegers Eddie</v>
      </c>
      <c r="B17" s="75"/>
      <c r="C17" s="75"/>
      <c r="D17" s="75"/>
      <c r="E17" s="183"/>
      <c r="F17" s="75"/>
      <c r="G17" s="75"/>
      <c r="H17" s="75"/>
      <c r="I17" s="108" t="s">
        <v>240</v>
      </c>
      <c r="J17" s="75"/>
      <c r="K17" s="75"/>
      <c r="L17" s="75"/>
      <c r="M17" s="75"/>
      <c r="N17" s="75"/>
      <c r="P17" s="75"/>
      <c r="Q17" s="75"/>
      <c r="R17" s="75"/>
      <c r="S17" s="75"/>
      <c r="T17" s="183"/>
      <c r="U17" s="75"/>
      <c r="V17" s="75"/>
      <c r="W17" s="78"/>
      <c r="X17" s="75"/>
      <c r="Y17" s="75"/>
      <c r="Z17" s="78" t="s">
        <v>270</v>
      </c>
    </row>
    <row r="18" spans="1:26" x14ac:dyDescent="0.35">
      <c r="A18" s="65" t="str">
        <f>Ledenlijst!J15</f>
        <v>Smeets Willy</v>
      </c>
      <c r="B18" s="75"/>
      <c r="C18" s="75"/>
      <c r="D18" s="75"/>
      <c r="E18" s="183"/>
      <c r="F18" s="75"/>
      <c r="G18" s="75"/>
      <c r="H18" s="75"/>
      <c r="I18" s="75"/>
      <c r="J18" s="75"/>
      <c r="K18" s="75"/>
      <c r="L18" s="78"/>
      <c r="M18" s="75"/>
      <c r="N18" s="78"/>
      <c r="O18" s="75"/>
      <c r="P18" s="75"/>
      <c r="Q18" s="75"/>
      <c r="R18" s="78"/>
      <c r="S18" s="75"/>
      <c r="T18" s="183"/>
      <c r="U18" s="75"/>
      <c r="V18" s="75"/>
      <c r="W18" s="75"/>
      <c r="X18" s="75"/>
      <c r="Y18" s="75"/>
      <c r="Z18" s="78" t="s">
        <v>273</v>
      </c>
    </row>
    <row r="19" spans="1:26" x14ac:dyDescent="0.35">
      <c r="A19" s="65" t="str">
        <f>Ledenlijst!J16</f>
        <v>Steenhuysen Patricia</v>
      </c>
      <c r="B19" s="210" t="s">
        <v>267</v>
      </c>
      <c r="C19" s="78"/>
      <c r="D19" s="75"/>
      <c r="E19" s="183"/>
      <c r="F19" s="75"/>
      <c r="G19" s="108" t="s">
        <v>267</v>
      </c>
      <c r="H19" s="75"/>
      <c r="I19" s="75"/>
      <c r="J19" s="75"/>
      <c r="K19" s="75"/>
      <c r="L19" s="75"/>
      <c r="M19" s="108" t="s">
        <v>267</v>
      </c>
      <c r="N19" s="75"/>
      <c r="O19" s="75"/>
      <c r="P19" s="75"/>
      <c r="Q19" s="66" t="s">
        <v>140</v>
      </c>
      <c r="R19" s="66"/>
      <c r="S19" s="75"/>
      <c r="T19" s="108" t="s">
        <v>267</v>
      </c>
      <c r="U19" s="108" t="s">
        <v>240</v>
      </c>
      <c r="V19" s="75"/>
      <c r="W19" s="78"/>
      <c r="X19" s="75"/>
      <c r="Y19" s="75"/>
    </row>
    <row r="20" spans="1:26" x14ac:dyDescent="0.35">
      <c r="A20" s="65" t="str">
        <f>Ledenlijst!J17</f>
        <v>Van Broekhoven Harry</v>
      </c>
      <c r="B20" s="108" t="s">
        <v>240</v>
      </c>
      <c r="C20" s="75"/>
      <c r="D20" s="78" t="s">
        <v>140</v>
      </c>
      <c r="E20" s="75" t="s">
        <v>358</v>
      </c>
      <c r="F20" s="75"/>
      <c r="G20" s="75"/>
      <c r="H20" s="75"/>
      <c r="I20" s="75"/>
      <c r="J20" s="75"/>
      <c r="K20" s="75"/>
      <c r="L20" s="75"/>
      <c r="M20" s="75"/>
      <c r="O20" s="78"/>
      <c r="P20" s="75"/>
      <c r="Q20" s="66" t="s">
        <v>140</v>
      </c>
      <c r="R20" s="75"/>
      <c r="S20" s="75"/>
      <c r="T20" s="183"/>
      <c r="U20" s="75"/>
      <c r="V20" s="78" t="s">
        <v>270</v>
      </c>
      <c r="W20" s="78"/>
      <c r="X20" s="75"/>
      <c r="Y20" s="75"/>
    </row>
    <row r="21" spans="1:26" x14ac:dyDescent="0.35">
      <c r="A21" s="65" t="str">
        <f>Ledenlijst!J18</f>
        <v>Van Broekhoven Sofie</v>
      </c>
      <c r="B21" s="75"/>
      <c r="C21" s="75"/>
      <c r="D21" s="75"/>
      <c r="E21" s="183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183"/>
      <c r="U21" s="75"/>
      <c r="V21" s="75"/>
      <c r="W21" s="75"/>
      <c r="X21" s="75"/>
      <c r="Y21" s="75"/>
      <c r="Z21" s="75" t="s">
        <v>358</v>
      </c>
    </row>
    <row r="22" spans="1:26" x14ac:dyDescent="0.35">
      <c r="A22" s="65" t="str">
        <f>Ledenlijst!J19</f>
        <v>Van De Put Jozef</v>
      </c>
      <c r="B22" s="210" t="s">
        <v>267</v>
      </c>
      <c r="C22" s="78"/>
      <c r="D22" s="75"/>
      <c r="E22" s="183"/>
      <c r="F22" s="75"/>
      <c r="G22" s="108" t="s">
        <v>267</v>
      </c>
      <c r="H22" s="75"/>
      <c r="I22" s="75"/>
      <c r="J22" s="75"/>
      <c r="K22" s="75"/>
      <c r="L22" s="75"/>
      <c r="M22" s="108" t="s">
        <v>267</v>
      </c>
      <c r="N22" s="75"/>
      <c r="O22" s="75"/>
      <c r="P22" s="75"/>
      <c r="Q22" s="75"/>
      <c r="R22" s="75"/>
      <c r="S22" s="75"/>
      <c r="T22" s="183"/>
      <c r="U22" s="108" t="s">
        <v>240</v>
      </c>
      <c r="V22" s="75"/>
      <c r="W22" s="78"/>
      <c r="X22" s="75"/>
      <c r="Y22" s="75"/>
    </row>
    <row r="23" spans="1:26" x14ac:dyDescent="0.35">
      <c r="A23" s="65" t="str">
        <f>Ledenlijst!J20</f>
        <v>Van Den Bruel Leon</v>
      </c>
      <c r="B23" s="210" t="s">
        <v>267</v>
      </c>
      <c r="C23" s="75"/>
      <c r="D23" s="78" t="s">
        <v>140</v>
      </c>
      <c r="E23" s="75" t="s">
        <v>358</v>
      </c>
      <c r="F23" s="75"/>
      <c r="G23" s="108" t="s">
        <v>267</v>
      </c>
      <c r="H23" s="75"/>
      <c r="I23" s="108" t="s">
        <v>240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108" t="s">
        <v>267</v>
      </c>
      <c r="U23" s="75"/>
      <c r="V23" s="75"/>
      <c r="W23" s="75"/>
      <c r="X23" s="75"/>
      <c r="Y23" s="75"/>
    </row>
    <row r="24" spans="1:26" x14ac:dyDescent="0.35">
      <c r="A24" s="65" t="e">
        <f>Ledenlijst!#REF!</f>
        <v>#REF!</v>
      </c>
      <c r="B24" s="75"/>
      <c r="C24" s="75"/>
      <c r="D24" s="75"/>
      <c r="E24" s="183"/>
      <c r="F24" s="75"/>
      <c r="H24" s="75"/>
      <c r="I24" s="75"/>
      <c r="J24" s="75"/>
      <c r="K24" s="75"/>
      <c r="L24" s="75"/>
      <c r="M24" s="75"/>
      <c r="N24" s="75"/>
      <c r="P24" s="75"/>
      <c r="R24" s="75"/>
      <c r="S24" s="75"/>
      <c r="T24" s="183"/>
      <c r="U24" s="75"/>
      <c r="V24" s="75"/>
      <c r="W24" s="75"/>
      <c r="X24" s="75"/>
      <c r="Y24" s="75"/>
    </row>
    <row r="25" spans="1:26" x14ac:dyDescent="0.35">
      <c r="A25" s="65" t="str">
        <f>Ledenlijst!J21</f>
        <v>Van Engeland Rinus</v>
      </c>
      <c r="B25" s="75"/>
      <c r="C25" s="75"/>
      <c r="D25" s="75"/>
      <c r="E25" s="75" t="s">
        <v>358</v>
      </c>
      <c r="F25" s="75"/>
      <c r="G25" s="75"/>
      <c r="H25" s="75"/>
      <c r="I25" s="108" t="s">
        <v>267</v>
      </c>
      <c r="J25" s="75"/>
      <c r="K25" s="75"/>
      <c r="L25" s="75"/>
      <c r="M25" s="108" t="s">
        <v>240</v>
      </c>
      <c r="N25" s="75"/>
      <c r="O25" s="75"/>
      <c r="P25" s="75"/>
      <c r="Q25" s="66" t="s">
        <v>141</v>
      </c>
      <c r="R25" s="75"/>
      <c r="S25" s="75"/>
      <c r="T25" s="108" t="s">
        <v>267</v>
      </c>
      <c r="U25" s="75"/>
      <c r="V25" s="75"/>
      <c r="W25" s="75"/>
      <c r="X25" s="75"/>
      <c r="Y25" s="75" t="s">
        <v>222</v>
      </c>
    </row>
    <row r="26" spans="1:26" x14ac:dyDescent="0.35">
      <c r="A26" s="65" t="str">
        <f>Ledenlijst!J22</f>
        <v>Van Hout Ludo</v>
      </c>
      <c r="B26" s="75"/>
      <c r="C26" s="75"/>
      <c r="D26" s="78" t="s">
        <v>140</v>
      </c>
      <c r="E26" s="183"/>
      <c r="F26" s="75"/>
      <c r="G26" s="75"/>
      <c r="H26" s="75"/>
      <c r="I26" s="78"/>
      <c r="J26" s="75"/>
      <c r="K26" s="75"/>
      <c r="L26" s="75"/>
      <c r="M26" s="66"/>
      <c r="N26" s="75"/>
      <c r="O26" s="75"/>
      <c r="P26" s="75"/>
      <c r="Q26" s="75"/>
      <c r="R26" s="75"/>
      <c r="S26" s="75"/>
      <c r="T26" s="183"/>
      <c r="U26" s="75"/>
      <c r="V26" s="78" t="s">
        <v>270</v>
      </c>
      <c r="W26" s="78"/>
      <c r="X26" s="75"/>
      <c r="Y26" s="75"/>
      <c r="Z26" s="17" t="s">
        <v>222</v>
      </c>
    </row>
    <row r="27" spans="1:26" x14ac:dyDescent="0.35">
      <c r="A27" s="65" t="str">
        <f>Ledenlijst!J23</f>
        <v>Vandeneynde Jacky</v>
      </c>
      <c r="B27" s="75"/>
      <c r="C27" s="78"/>
      <c r="D27" s="75"/>
      <c r="E27" s="183"/>
      <c r="F27" s="75"/>
      <c r="G27" s="75"/>
      <c r="H27" s="75"/>
      <c r="I27" s="108" t="s">
        <v>240</v>
      </c>
      <c r="J27" s="75"/>
      <c r="K27" s="75"/>
      <c r="L27" s="78" t="s">
        <v>140</v>
      </c>
      <c r="M27" s="75"/>
      <c r="N27" s="75"/>
      <c r="O27" s="75"/>
      <c r="P27" s="75"/>
      <c r="Q27" s="75"/>
      <c r="R27" s="75"/>
      <c r="S27" s="75"/>
      <c r="T27" s="183"/>
      <c r="U27" s="108" t="s">
        <v>240</v>
      </c>
      <c r="V27" s="75"/>
      <c r="W27" s="78"/>
      <c r="X27" s="75"/>
      <c r="Y27" s="75"/>
    </row>
    <row r="28" spans="1:26" x14ac:dyDescent="0.35">
      <c r="A28" s="65" t="str">
        <f>Ledenlijst!J24</f>
        <v>Wouters Guido</v>
      </c>
      <c r="B28" s="75"/>
      <c r="C28" s="78"/>
      <c r="D28" s="75"/>
      <c r="E28" s="183"/>
      <c r="F28" s="75"/>
      <c r="G28" s="75"/>
      <c r="H28" s="75"/>
      <c r="I28" s="75"/>
      <c r="J28" s="75"/>
      <c r="K28" s="75"/>
      <c r="L28" s="75"/>
      <c r="M28" s="75"/>
      <c r="N28" s="75"/>
      <c r="O28" s="78"/>
      <c r="P28" s="75"/>
      <c r="Q28" s="75"/>
      <c r="R28" s="75"/>
      <c r="S28" s="75"/>
      <c r="T28" s="183"/>
      <c r="U28" s="75"/>
      <c r="V28" s="78"/>
      <c r="W28" s="75"/>
      <c r="X28" s="75"/>
      <c r="Y28" s="75"/>
    </row>
    <row r="29" spans="1:26" ht="8.4" customHeight="1" x14ac:dyDescent="0.35">
      <c r="A29" s="81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  <c r="X29" s="82"/>
      <c r="Y29" s="82"/>
    </row>
    <row r="30" spans="1:26" x14ac:dyDescent="0.35">
      <c r="A30" s="67"/>
      <c r="B30" s="78"/>
      <c r="C30" s="78"/>
      <c r="D30" s="78"/>
      <c r="E30" s="78"/>
      <c r="F30" s="78"/>
      <c r="G30" s="78"/>
      <c r="H30" s="78"/>
      <c r="I30" s="78" t="s">
        <v>140</v>
      </c>
      <c r="J30" s="78"/>
      <c r="K30" s="78"/>
      <c r="L30" s="78" t="s">
        <v>140</v>
      </c>
      <c r="M30" s="108" t="s">
        <v>267</v>
      </c>
      <c r="N30" s="66"/>
      <c r="O30" s="78"/>
      <c r="P30" s="78"/>
      <c r="Q30" s="78" t="s">
        <v>140</v>
      </c>
      <c r="R30" s="78"/>
      <c r="S30" s="78"/>
      <c r="T30" s="78"/>
      <c r="U30" s="78"/>
      <c r="V30" s="78" t="s">
        <v>271</v>
      </c>
      <c r="W30" s="78"/>
      <c r="X30" s="78"/>
      <c r="Y30" s="78"/>
    </row>
    <row r="31" spans="1:26" x14ac:dyDescent="0.35">
      <c r="A31" s="67"/>
      <c r="B31" s="78"/>
      <c r="C31" s="78"/>
      <c r="D31" s="78"/>
      <c r="E31" s="78"/>
      <c r="F31" s="78"/>
      <c r="G31" s="78"/>
      <c r="H31" s="78"/>
      <c r="I31" s="78" t="s">
        <v>241</v>
      </c>
      <c r="J31" s="78"/>
      <c r="K31" s="78"/>
      <c r="L31" s="78"/>
      <c r="M31" s="108" t="s">
        <v>240</v>
      </c>
      <c r="N31" s="66"/>
      <c r="O31" s="78"/>
      <c r="P31" s="78"/>
      <c r="Q31" s="78" t="s">
        <v>141</v>
      </c>
      <c r="R31" s="78"/>
      <c r="S31" s="78"/>
      <c r="T31" s="78"/>
      <c r="U31" s="78"/>
      <c r="V31" s="78" t="s">
        <v>270</v>
      </c>
      <c r="W31" s="78"/>
      <c r="X31" s="78"/>
      <c r="Y31" s="78"/>
    </row>
    <row r="32" spans="1:26" x14ac:dyDescent="0.35">
      <c r="A32" s="67"/>
      <c r="C32" s="68"/>
      <c r="D32" s="68"/>
      <c r="E32" s="68"/>
      <c r="F32" s="68"/>
      <c r="G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77"/>
      <c r="X32" s="68"/>
      <c r="Y32" s="68"/>
    </row>
    <row r="33" spans="1:25" x14ac:dyDescent="0.35">
      <c r="A33" s="84" t="s">
        <v>143</v>
      </c>
      <c r="B33" s="68">
        <v>46011</v>
      </c>
      <c r="C33" s="86"/>
      <c r="D33" s="68">
        <v>45894</v>
      </c>
      <c r="E33" s="86">
        <v>45931</v>
      </c>
      <c r="F33" s="68"/>
      <c r="G33" s="87">
        <v>45908</v>
      </c>
      <c r="H33" s="86"/>
      <c r="I33" s="87">
        <v>46003</v>
      </c>
      <c r="J33" s="86"/>
      <c r="K33" s="86"/>
      <c r="L33" s="86">
        <v>46006</v>
      </c>
      <c r="M33" s="87">
        <v>46005</v>
      </c>
      <c r="N33" s="86"/>
      <c r="O33" s="86"/>
      <c r="P33" s="86"/>
      <c r="Q33" s="86">
        <v>46014</v>
      </c>
      <c r="R33" s="87"/>
      <c r="S33" s="86"/>
      <c r="T33" s="186">
        <v>45921</v>
      </c>
      <c r="U33" s="87">
        <v>45894</v>
      </c>
      <c r="V33" s="86">
        <v>46003</v>
      </c>
      <c r="W33" s="86"/>
      <c r="X33" s="86"/>
      <c r="Y33" s="87">
        <v>45920</v>
      </c>
    </row>
    <row r="34" spans="1:25" x14ac:dyDescent="0.35">
      <c r="A34" s="211" t="s">
        <v>144</v>
      </c>
      <c r="B34" s="68"/>
      <c r="C34" s="68"/>
      <c r="D34" s="68">
        <v>45891</v>
      </c>
      <c r="E34" s="68">
        <v>45920</v>
      </c>
      <c r="F34" s="68"/>
      <c r="G34" s="68">
        <v>45891</v>
      </c>
      <c r="H34" s="68"/>
      <c r="I34" s="68">
        <v>45986</v>
      </c>
      <c r="J34" s="68"/>
      <c r="K34" s="68"/>
      <c r="L34" s="68">
        <v>45986</v>
      </c>
      <c r="M34" s="68">
        <v>45986</v>
      </c>
      <c r="N34" s="68"/>
      <c r="O34" s="68"/>
      <c r="P34" s="68"/>
      <c r="Q34" s="68">
        <v>46001</v>
      </c>
      <c r="R34" s="68"/>
      <c r="S34" s="68"/>
      <c r="T34" s="68">
        <v>45920</v>
      </c>
      <c r="U34" s="68">
        <v>45891</v>
      </c>
      <c r="V34" s="68">
        <v>45986</v>
      </c>
      <c r="W34" s="68"/>
      <c r="X34" s="68"/>
      <c r="Y34" s="68">
        <v>45891</v>
      </c>
    </row>
    <row r="35" spans="1:25" x14ac:dyDescent="0.35">
      <c r="A35" s="65" t="s">
        <v>164</v>
      </c>
      <c r="B35" s="85">
        <v>46032</v>
      </c>
      <c r="C35" s="85"/>
      <c r="D35" s="85"/>
      <c r="E35" s="85">
        <v>45951</v>
      </c>
      <c r="F35" s="85"/>
      <c r="G35" s="85"/>
      <c r="H35" s="85"/>
      <c r="I35" s="85">
        <v>46031</v>
      </c>
      <c r="J35" s="85"/>
      <c r="K35" s="85"/>
      <c r="L35" s="85"/>
      <c r="M35" s="85">
        <v>46037</v>
      </c>
      <c r="N35" s="85"/>
      <c r="O35" s="85"/>
      <c r="P35" s="85"/>
      <c r="Q35" s="85">
        <v>46057</v>
      </c>
      <c r="R35" s="85"/>
      <c r="S35" s="85"/>
      <c r="T35" s="85">
        <v>45978</v>
      </c>
      <c r="U35" s="85"/>
      <c r="V35" s="85"/>
      <c r="W35" s="85"/>
      <c r="X35" s="85"/>
      <c r="Y35" s="85"/>
    </row>
    <row r="36" spans="1:25" x14ac:dyDescent="0.35">
      <c r="A36" s="94" t="s">
        <v>165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>
        <v>46051</v>
      </c>
      <c r="M36" s="85"/>
      <c r="N36" s="85"/>
      <c r="O36" s="85"/>
      <c r="P36" s="85"/>
      <c r="Q36" s="85">
        <v>46051</v>
      </c>
      <c r="R36" s="85"/>
      <c r="S36" s="85"/>
      <c r="T36" s="85"/>
      <c r="U36" s="85"/>
      <c r="V36" s="85"/>
      <c r="W36" s="85"/>
      <c r="X36" s="85"/>
      <c r="Y36" s="85"/>
    </row>
    <row r="37" spans="1:25" x14ac:dyDescent="0.35">
      <c r="A37" s="93" t="s">
        <v>403</v>
      </c>
      <c r="B37" s="85">
        <v>46069</v>
      </c>
      <c r="C37" s="85"/>
      <c r="D37" s="85"/>
      <c r="E37" s="85"/>
      <c r="F37" s="85"/>
      <c r="G37" s="85">
        <v>45985</v>
      </c>
      <c r="H37" s="85"/>
      <c r="I37" s="85">
        <v>46094</v>
      </c>
      <c r="J37" s="85"/>
      <c r="K37" s="85"/>
      <c r="L37" s="85"/>
      <c r="M37" s="85">
        <v>46056</v>
      </c>
      <c r="N37" s="85"/>
      <c r="O37" s="85"/>
      <c r="P37" s="85"/>
      <c r="Q37" s="85"/>
      <c r="R37" s="85"/>
      <c r="S37" s="85"/>
      <c r="T37" s="85"/>
      <c r="U37" s="85">
        <v>45950</v>
      </c>
      <c r="V37" s="85">
        <v>46099</v>
      </c>
      <c r="W37" s="85"/>
      <c r="X37" s="85"/>
      <c r="Y37" s="85"/>
    </row>
    <row r="38" spans="1:25" x14ac:dyDescent="0.35">
      <c r="A38" s="93" t="s">
        <v>404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>
        <v>46100</v>
      </c>
      <c r="Y38" s="85"/>
    </row>
    <row r="39" spans="1:25" x14ac:dyDescent="0.35">
      <c r="A39" s="67"/>
    </row>
    <row r="40" spans="1:25" x14ac:dyDescent="0.35">
      <c r="C40" s="17" t="s">
        <v>225</v>
      </c>
      <c r="F40" s="70"/>
      <c r="I40" s="17">
        <v>14</v>
      </c>
      <c r="J40" s="17">
        <v>14</v>
      </c>
      <c r="M40" s="17" t="s">
        <v>225</v>
      </c>
      <c r="R40" s="17" t="s">
        <v>225</v>
      </c>
      <c r="S40" s="17">
        <v>23</v>
      </c>
      <c r="U40" s="17">
        <v>14</v>
      </c>
      <c r="V40" s="17" t="s">
        <v>225</v>
      </c>
      <c r="W40" s="17" t="s">
        <v>215</v>
      </c>
      <c r="X40" s="17">
        <v>14</v>
      </c>
      <c r="Y40" s="17">
        <v>14</v>
      </c>
    </row>
    <row r="41" spans="1:25" x14ac:dyDescent="0.35">
      <c r="C41" s="17" t="s">
        <v>226</v>
      </c>
      <c r="I41" s="17">
        <v>16</v>
      </c>
      <c r="J41" s="17">
        <v>16</v>
      </c>
      <c r="M41" s="17" t="s">
        <v>226</v>
      </c>
      <c r="R41" s="17" t="s">
        <v>226</v>
      </c>
      <c r="S41" s="17">
        <v>26</v>
      </c>
      <c r="U41" s="17">
        <v>16</v>
      </c>
      <c r="X41" s="17">
        <v>16</v>
      </c>
      <c r="Y41" s="17">
        <v>16</v>
      </c>
    </row>
    <row r="42" spans="1:25" x14ac:dyDescent="0.35">
      <c r="C42" s="17">
        <v>20</v>
      </c>
      <c r="I42" s="17">
        <v>20</v>
      </c>
      <c r="J42" s="17">
        <v>20</v>
      </c>
      <c r="S42" s="17">
        <v>48</v>
      </c>
      <c r="U42" s="17">
        <v>20</v>
      </c>
      <c r="X42" s="17">
        <v>20</v>
      </c>
      <c r="Y42" s="17">
        <v>20</v>
      </c>
    </row>
    <row r="43" spans="1:25" x14ac:dyDescent="0.35">
      <c r="A43" s="69" t="s">
        <v>145</v>
      </c>
      <c r="C43" s="17">
        <v>30</v>
      </c>
      <c r="I43" s="17">
        <v>30</v>
      </c>
      <c r="J43" s="17">
        <v>30</v>
      </c>
      <c r="S43" s="17" t="s">
        <v>166</v>
      </c>
      <c r="U43" s="17">
        <v>30</v>
      </c>
      <c r="X43" s="17">
        <v>30</v>
      </c>
      <c r="Y43" s="17">
        <v>30</v>
      </c>
    </row>
    <row r="44" spans="1:25" ht="14.5" x14ac:dyDescent="0.35">
      <c r="A44" t="s">
        <v>405</v>
      </c>
    </row>
    <row r="45" spans="1:25" ht="14.5" x14ac:dyDescent="0.35">
      <c r="A45" t="s">
        <v>146</v>
      </c>
    </row>
    <row r="46" spans="1:25" ht="14.5" x14ac:dyDescent="0.35">
      <c r="A46"/>
    </row>
    <row r="47" spans="1:25" x14ac:dyDescent="0.35">
      <c r="A47" s="69" t="s">
        <v>147</v>
      </c>
      <c r="M47" s="184" t="s">
        <v>316</v>
      </c>
      <c r="N47" s="185"/>
      <c r="O47" s="185"/>
      <c r="P47" s="185"/>
      <c r="Q47" s="185"/>
      <c r="R47" s="185"/>
      <c r="S47"/>
      <c r="U47"/>
      <c r="W47"/>
    </row>
    <row r="48" spans="1:25" x14ac:dyDescent="0.35">
      <c r="A48" s="69" t="s">
        <v>148</v>
      </c>
      <c r="B48" s="17" t="s">
        <v>149</v>
      </c>
      <c r="M48"/>
      <c r="N48"/>
      <c r="O48" s="109"/>
      <c r="P48"/>
      <c r="Q48"/>
      <c r="R48"/>
      <c r="S48"/>
      <c r="U48"/>
      <c r="W48"/>
    </row>
    <row r="49" spans="1:26" ht="18.5" x14ac:dyDescent="0.35">
      <c r="A49" t="s">
        <v>150</v>
      </c>
      <c r="M49" s="107" t="s">
        <v>78</v>
      </c>
      <c r="N49" t="s">
        <v>317</v>
      </c>
      <c r="O49" s="109"/>
      <c r="P49" s="112">
        <v>45783</v>
      </c>
      <c r="Q49" s="112"/>
      <c r="R49"/>
      <c r="S49"/>
      <c r="U49"/>
      <c r="W49"/>
    </row>
    <row r="50" spans="1:26" ht="18.5" x14ac:dyDescent="0.35">
      <c r="A50" t="s">
        <v>151</v>
      </c>
      <c r="M50" s="107" t="s">
        <v>76</v>
      </c>
      <c r="N50" t="s">
        <v>240</v>
      </c>
      <c r="O50" s="109"/>
      <c r="P50"/>
      <c r="Q50"/>
      <c r="R50" t="s">
        <v>298</v>
      </c>
      <c r="S50" t="s">
        <v>302</v>
      </c>
      <c r="T50" t="s">
        <v>320</v>
      </c>
      <c r="V50"/>
      <c r="Z50"/>
    </row>
    <row r="51" spans="1:26" ht="18.5" x14ac:dyDescent="0.35">
      <c r="A51" t="s">
        <v>152</v>
      </c>
      <c r="M51" s="107" t="s">
        <v>318</v>
      </c>
      <c r="N51" t="s">
        <v>317</v>
      </c>
      <c r="O51" s="109"/>
      <c r="P51" s="112">
        <v>45807</v>
      </c>
      <c r="Q51" s="112"/>
      <c r="R51" t="s">
        <v>298</v>
      </c>
      <c r="S51" t="s">
        <v>302</v>
      </c>
      <c r="T51" t="s">
        <v>321</v>
      </c>
      <c r="V51"/>
      <c r="Z51"/>
    </row>
    <row r="52" spans="1:26" ht="18.5" x14ac:dyDescent="0.35">
      <c r="A52" t="s">
        <v>347</v>
      </c>
      <c r="M52" s="174" t="s">
        <v>45</v>
      </c>
      <c r="N52" t="s">
        <v>267</v>
      </c>
      <c r="O52" s="109"/>
      <c r="P52"/>
      <c r="Q52"/>
      <c r="R52" t="s">
        <v>306</v>
      </c>
      <c r="S52" t="s">
        <v>322</v>
      </c>
      <c r="T52" t="s">
        <v>323</v>
      </c>
      <c r="V52"/>
      <c r="Z52"/>
    </row>
    <row r="53" spans="1:26" ht="18.5" x14ac:dyDescent="0.35">
      <c r="A53" t="s">
        <v>153</v>
      </c>
      <c r="M53" s="107" t="s">
        <v>24</v>
      </c>
      <c r="N53" t="s">
        <v>140</v>
      </c>
      <c r="O53" s="109"/>
      <c r="P53"/>
      <c r="Q53"/>
      <c r="R53" t="s">
        <v>298</v>
      </c>
      <c r="S53" t="s">
        <v>305</v>
      </c>
      <c r="T53" t="s">
        <v>323</v>
      </c>
      <c r="U53" s="70">
        <v>45839</v>
      </c>
      <c r="V53"/>
      <c r="Z53"/>
    </row>
    <row r="54" spans="1:26" x14ac:dyDescent="0.35">
      <c r="A54" s="69" t="s">
        <v>154</v>
      </c>
      <c r="M54"/>
      <c r="N54" s="109" t="s">
        <v>141</v>
      </c>
      <c r="O54" s="109"/>
      <c r="P54"/>
      <c r="Q54"/>
      <c r="R54" t="s">
        <v>326</v>
      </c>
      <c r="S54" t="s">
        <v>327</v>
      </c>
      <c r="T54" t="s">
        <v>328</v>
      </c>
      <c r="U54" s="70">
        <v>45847</v>
      </c>
      <c r="V54"/>
      <c r="Z54"/>
    </row>
    <row r="55" spans="1:26" ht="18.5" x14ac:dyDescent="0.35">
      <c r="A55" t="s">
        <v>155</v>
      </c>
      <c r="M55" s="107" t="s">
        <v>9</v>
      </c>
      <c r="N55" t="s">
        <v>240</v>
      </c>
      <c r="O55" s="109" t="s">
        <v>319</v>
      </c>
      <c r="P55"/>
      <c r="Q55"/>
      <c r="R55" t="s">
        <v>329</v>
      </c>
      <c r="S55" t="s">
        <v>302</v>
      </c>
      <c r="T55" t="s">
        <v>305</v>
      </c>
      <c r="V55"/>
      <c r="Z55"/>
    </row>
    <row r="56" spans="1:26" x14ac:dyDescent="0.35">
      <c r="M56"/>
      <c r="N56"/>
      <c r="O56" s="109"/>
      <c r="P56"/>
      <c r="Q56"/>
      <c r="R56"/>
      <c r="S56"/>
      <c r="T56"/>
      <c r="V56"/>
      <c r="Z56"/>
    </row>
    <row r="57" spans="1:26" x14ac:dyDescent="0.35">
      <c r="M57"/>
      <c r="N57"/>
      <c r="O57" s="109"/>
      <c r="P57"/>
      <c r="Q57"/>
      <c r="R57"/>
      <c r="S57"/>
      <c r="T57"/>
      <c r="V57"/>
      <c r="Z57"/>
    </row>
    <row r="58" spans="1:26" ht="18.5" x14ac:dyDescent="0.35">
      <c r="M58" s="107" t="s">
        <v>330</v>
      </c>
      <c r="N58" t="s">
        <v>267</v>
      </c>
      <c r="O58" s="109"/>
      <c r="P58"/>
      <c r="Q58"/>
      <c r="R58" t="s">
        <v>290</v>
      </c>
      <c r="S58" t="s">
        <v>345</v>
      </c>
      <c r="T58" s="109" t="s">
        <v>302</v>
      </c>
      <c r="U58" s="70">
        <v>45887</v>
      </c>
      <c r="V58"/>
      <c r="Z58"/>
    </row>
    <row r="59" spans="1:26" x14ac:dyDescent="0.35">
      <c r="M59"/>
      <c r="N59" t="s">
        <v>240</v>
      </c>
      <c r="O59" s="109"/>
      <c r="P59"/>
      <c r="Q59"/>
      <c r="R59" t="s">
        <v>335</v>
      </c>
      <c r="S59" t="s">
        <v>298</v>
      </c>
      <c r="T59" t="s">
        <v>323</v>
      </c>
      <c r="U59" s="70">
        <v>45874</v>
      </c>
      <c r="V59"/>
      <c r="Z59"/>
    </row>
    <row r="60" spans="1:26" x14ac:dyDescent="0.35">
      <c r="M60"/>
      <c r="N60" t="s">
        <v>240</v>
      </c>
      <c r="O60" s="109"/>
      <c r="P60"/>
      <c r="Q60"/>
      <c r="R60" t="s">
        <v>310</v>
      </c>
      <c r="S60" t="s">
        <v>338</v>
      </c>
      <c r="T60" t="s">
        <v>325</v>
      </c>
      <c r="U60" s="70">
        <v>45876</v>
      </c>
      <c r="V60" t="s">
        <v>31</v>
      </c>
      <c r="Z60"/>
    </row>
    <row r="61" spans="1:26" x14ac:dyDescent="0.35">
      <c r="M61"/>
      <c r="N61"/>
      <c r="O61" s="109"/>
      <c r="P61"/>
      <c r="Q61"/>
      <c r="R61"/>
      <c r="S61"/>
      <c r="U61"/>
      <c r="W61" t="s">
        <v>83</v>
      </c>
    </row>
    <row r="63" spans="1:26" x14ac:dyDescent="0.35">
      <c r="M63" s="200"/>
      <c r="N63" s="17" t="s">
        <v>402</v>
      </c>
    </row>
  </sheetData>
  <phoneticPr fontId="35" type="noConversion"/>
  <conditionalFormatting sqref="A2:H2 N2:Z2 A4:A39 Z21:Z35 B30:M31 O30:Y31 C32:Y35 B35:D35 B35:B37 C36:X36 B36:V38 Y36:Y38 W37:X37 V37:V39 J2:K2 L2:L3 Q19 P24">
    <cfRule type="containsText" dxfId="2107" priority="346" operator="containsText" text="AB3">
      <formula>NOT(ISERROR(SEARCH("AB3",A2)))</formula>
    </cfRule>
  </conditionalFormatting>
  <conditionalFormatting sqref="A2:H3 N2:Z2 Q2:Q4 R5:Y34 B36:V38 N3:P4 R3:U4 E4:E34 A4:A37 Z21:Z49 B30:M31 O30:Q31 B32:Q34 B35:Y35 R36:X36 Y36:Y38 E36:E1048576 U37:X38 R37:S39 U39:Y39 R40:Y46 T40:T1048576">
    <cfRule type="containsText" dxfId="2106" priority="345" operator="containsText" text="AB LR">
      <formula>NOT(ISERROR(SEARCH("AB LR",A2)))</formula>
    </cfRule>
  </conditionalFormatting>
  <conditionalFormatting sqref="A1:Y1 N2:Z2 A2:H3 J2:L3 V2:V3 N3:P3 R3:U3 W3:Y3 Z4:Z6 G5 V5:V27 B10:C10 F10 U10:Y16 Z12:Z13 H15:M15 B15:G16 Z16:Z19 P17:T17 B21:Q22 R24:T25 B25:Q25 B26:L26 B27:H27 J27:U27 B28:Y28 C29:Y29 B29:B31 B30:M31 M49:M53 M55 A4:A39 B36:V38 O30:Y31 Q19 P24 Q2:Q4 C32:Y35 B35:D35 B35:B37 C36:X36 Y36:Y38 W37:X37 V37:V39">
    <cfRule type="containsText" dxfId="2105" priority="556" operator="containsText" text="AB1">
      <formula>NOT(ISERROR(SEARCH("AB1",A1)))</formula>
    </cfRule>
  </conditionalFormatting>
  <conditionalFormatting sqref="B8">
    <cfRule type="containsText" dxfId="2104" priority="67" operator="containsText" text="AB1">
      <formula>NOT(ISERROR(SEARCH("AB1",B8)))</formula>
    </cfRule>
    <cfRule type="containsText" dxfId="2103" priority="68" operator="containsText" text="AB3">
      <formula>NOT(ISERROR(SEARCH("AB3",B8)))</formula>
    </cfRule>
    <cfRule type="containsText" dxfId="2102" priority="63" operator="containsText" text="AB2">
      <formula>NOT(ISERROR(SEARCH("AB2",B8)))</formula>
    </cfRule>
    <cfRule type="containsText" dxfId="2101" priority="64" operator="containsText" text="AB1">
      <formula>NOT(ISERROR(SEARCH("AB1",B8)))</formula>
    </cfRule>
    <cfRule type="containsText" dxfId="2100" priority="65" operator="containsText" text="AB3">
      <formula>NOT(ISERROR(SEARCH("AB3",B8)))</formula>
    </cfRule>
    <cfRule type="containsText" dxfId="2099" priority="66" operator="containsText" text="AB2">
      <formula>NOT(ISERROR(SEARCH("AB2",B8)))</formula>
    </cfRule>
  </conditionalFormatting>
  <conditionalFormatting sqref="B8:B9">
    <cfRule type="containsText" dxfId="2098" priority="53" operator="containsText" text="AB LR">
      <formula>NOT(ISERROR(SEARCH("AB LR",B8)))</formula>
    </cfRule>
    <cfRule type="containsText" dxfId="2097" priority="60" operator="containsText" text="AB3">
      <formula>NOT(ISERROR(SEARCH("AB3",B8)))</formula>
    </cfRule>
  </conditionalFormatting>
  <conditionalFormatting sqref="B9">
    <cfRule type="containsText" dxfId="2096" priority="55" operator="containsText" text="AB2">
      <formula>NOT(ISERROR(SEARCH("AB2",B9)))</formula>
    </cfRule>
    <cfRule type="containsText" dxfId="2095" priority="56" operator="containsText" text="AB1">
      <formula>NOT(ISERROR(SEARCH("AB1",B9)))</formula>
    </cfRule>
    <cfRule type="containsText" dxfId="2094" priority="57" operator="containsText" text="AB3">
      <formula>NOT(ISERROR(SEARCH("AB3",B9)))</formula>
    </cfRule>
    <cfRule type="containsText" dxfId="2093" priority="58" operator="containsText" text="AB2">
      <formula>NOT(ISERROR(SEARCH("AB2",B9)))</formula>
    </cfRule>
    <cfRule type="containsText" dxfId="2092" priority="59" operator="containsText" text="AB1">
      <formula>NOT(ISERROR(SEARCH("AB1",B9)))</formula>
    </cfRule>
    <cfRule type="containsText" dxfId="2091" priority="54" operator="containsText" text="AB3">
      <formula>NOT(ISERROR(SEARCH("AB3",B9)))</formula>
    </cfRule>
  </conditionalFormatting>
  <conditionalFormatting sqref="B19">
    <cfRule type="containsText" dxfId="2090" priority="96" operator="containsText" text="AB1">
      <formula>NOT(ISERROR(SEARCH("AB1",B19)))</formula>
    </cfRule>
    <cfRule type="containsText" dxfId="2089" priority="97" operator="containsText" text="AB3">
      <formula>NOT(ISERROR(SEARCH("AB3",B19)))</formula>
    </cfRule>
    <cfRule type="containsText" dxfId="2088" priority="98" operator="containsText" text="AB2">
      <formula>NOT(ISERROR(SEARCH("AB2",B19)))</formula>
    </cfRule>
    <cfRule type="containsText" dxfId="2087" priority="99" operator="containsText" text="AB1">
      <formula>NOT(ISERROR(SEARCH("AB1",B19)))</formula>
    </cfRule>
    <cfRule type="containsText" dxfId="2086" priority="82" operator="containsText" text="AB3">
      <formula>NOT(ISERROR(SEARCH("AB3",B19)))</formula>
    </cfRule>
    <cfRule type="containsText" dxfId="2085" priority="83" operator="containsText" text="AB2">
      <formula>NOT(ISERROR(SEARCH("AB2",B19)))</formula>
    </cfRule>
    <cfRule type="containsText" dxfId="2084" priority="84" operator="containsText" text="AB1">
      <formula>NOT(ISERROR(SEARCH("AB1",B19)))</formula>
    </cfRule>
    <cfRule type="containsText" dxfId="2083" priority="85" operator="containsText" text="AB3">
      <formula>NOT(ISERROR(SEARCH("AB3",B19)))</formula>
    </cfRule>
    <cfRule type="containsText" dxfId="2082" priority="86" operator="containsText" text="AB2">
      <formula>NOT(ISERROR(SEARCH("AB2",B19)))</formula>
    </cfRule>
    <cfRule type="containsText" dxfId="2081" priority="87" operator="containsText" text="AB1">
      <formula>NOT(ISERROR(SEARCH("AB1",B19)))</formula>
    </cfRule>
    <cfRule type="containsText" dxfId="2080" priority="88" operator="containsText" text="AB3">
      <formula>NOT(ISERROR(SEARCH("AB3",B19)))</formula>
    </cfRule>
    <cfRule type="containsText" dxfId="2079" priority="89" operator="containsText" text="AB2">
      <formula>NOT(ISERROR(SEARCH("AB2",B19)))</formula>
    </cfRule>
    <cfRule type="containsText" dxfId="2078" priority="90" operator="containsText" text="AB1">
      <formula>NOT(ISERROR(SEARCH("AB1",B19)))</formula>
    </cfRule>
    <cfRule type="containsText" dxfId="2077" priority="91" operator="containsText" text="AB3">
      <formula>NOT(ISERROR(SEARCH("AB3",B19)))</formula>
    </cfRule>
    <cfRule type="containsText" dxfId="2076" priority="92" operator="containsText" text="AB2">
      <formula>NOT(ISERROR(SEARCH("AB2",B19)))</formula>
    </cfRule>
    <cfRule type="containsText" dxfId="2075" priority="93" operator="containsText" text="AB1">
      <formula>NOT(ISERROR(SEARCH("AB1",B19)))</formula>
    </cfRule>
    <cfRule type="containsText" dxfId="2074" priority="94" operator="containsText" text="AB3">
      <formula>NOT(ISERROR(SEARCH("AB3",B19)))</formula>
    </cfRule>
    <cfRule type="containsText" dxfId="2073" priority="95" operator="containsText" text="AB2">
      <formula>NOT(ISERROR(SEARCH("AB2",B19)))</formula>
    </cfRule>
    <cfRule type="containsText" dxfId="2072" priority="101" operator="containsText" text="AB2">
      <formula>NOT(ISERROR(SEARCH("AB2",B19)))</formula>
    </cfRule>
    <cfRule type="containsText" dxfId="2071" priority="100" operator="containsText" text="AB3">
      <formula>NOT(ISERROR(SEARCH("AB3",B19)))</formula>
    </cfRule>
    <cfRule type="containsText" dxfId="2070" priority="102" operator="containsText" text="AB1">
      <formula>NOT(ISERROR(SEARCH("AB1",B19)))</formula>
    </cfRule>
  </conditionalFormatting>
  <conditionalFormatting sqref="B19:B20">
    <cfRule type="containsText" dxfId="2069" priority="76" operator="containsText" text="AB3">
      <formula>NOT(ISERROR(SEARCH("AB3",B19)))</formula>
    </cfRule>
    <cfRule type="containsText" dxfId="2068" priority="77" operator="containsText" text="AB2">
      <formula>NOT(ISERROR(SEARCH("AB2",B19)))</formula>
    </cfRule>
    <cfRule type="containsText" dxfId="2067" priority="78" operator="containsText" text="AB1">
      <formula>NOT(ISERROR(SEARCH("AB1",B19)))</formula>
    </cfRule>
  </conditionalFormatting>
  <conditionalFormatting sqref="B20">
    <cfRule type="containsText" dxfId="2066" priority="72" operator="containsText" text="AB1">
      <formula>NOT(ISERROR(SEARCH("AB1",B20)))</formula>
    </cfRule>
    <cfRule type="containsText" dxfId="2065" priority="69" operator="containsText" text="AB LR">
      <formula>NOT(ISERROR(SEARCH("AB LR",B20)))</formula>
    </cfRule>
    <cfRule type="containsText" dxfId="2064" priority="70" operator="containsText" text="AB3">
      <formula>NOT(ISERROR(SEARCH("AB3",B20)))</formula>
    </cfRule>
    <cfRule type="containsText" dxfId="2063" priority="71" operator="containsText" text="AB2">
      <formula>NOT(ISERROR(SEARCH("AB2",B20)))</formula>
    </cfRule>
    <cfRule type="containsText" dxfId="2062" priority="73" operator="containsText" text="AB3">
      <formula>NOT(ISERROR(SEARCH("AB3",B20)))</formula>
    </cfRule>
    <cfRule type="containsText" dxfId="2061" priority="74" operator="containsText" text="AB2">
      <formula>NOT(ISERROR(SEARCH("AB2",B20)))</formula>
    </cfRule>
    <cfRule type="containsText" dxfId="2060" priority="75" operator="containsText" text="AB1">
      <formula>NOT(ISERROR(SEARCH("AB1",B20)))</formula>
    </cfRule>
  </conditionalFormatting>
  <conditionalFormatting sqref="B22">
    <cfRule type="containsText" dxfId="2059" priority="107" operator="containsText" text="AB2">
      <formula>NOT(ISERROR(SEARCH("AB2",B22)))</formula>
    </cfRule>
    <cfRule type="containsText" dxfId="2058" priority="108" operator="containsText" text="AB1">
      <formula>NOT(ISERROR(SEARCH("AB1",B22)))</formula>
    </cfRule>
    <cfRule type="containsText" dxfId="2057" priority="112" operator="containsText" text="AB3">
      <formula>NOT(ISERROR(SEARCH("AB3",B22)))</formula>
    </cfRule>
    <cfRule type="containsText" dxfId="2056" priority="122" operator="containsText" text="AB2">
      <formula>NOT(ISERROR(SEARCH("AB2",B22)))</formula>
    </cfRule>
    <cfRule type="containsText" dxfId="2055" priority="111" operator="containsText" text="AB1">
      <formula>NOT(ISERROR(SEARCH("AB1",B22)))</formula>
    </cfRule>
    <cfRule type="containsText" dxfId="2054" priority="105" operator="containsText" text="AB1">
      <formula>NOT(ISERROR(SEARCH("AB1",B22)))</formula>
    </cfRule>
    <cfRule type="containsText" dxfId="2053" priority="104" operator="containsText" text="AB2">
      <formula>NOT(ISERROR(SEARCH("AB2",B22)))</formula>
    </cfRule>
    <cfRule type="containsText" dxfId="2052" priority="103" operator="containsText" text="AB3">
      <formula>NOT(ISERROR(SEARCH("AB3",B22)))</formula>
    </cfRule>
    <cfRule type="containsText" dxfId="2051" priority="109" operator="containsText" text="AB3">
      <formula>NOT(ISERROR(SEARCH("AB3",B22)))</formula>
    </cfRule>
    <cfRule type="containsText" dxfId="2050" priority="110" operator="containsText" text="AB2">
      <formula>NOT(ISERROR(SEARCH("AB2",B22)))</formula>
    </cfRule>
    <cfRule type="containsText" dxfId="2049" priority="106" operator="containsText" text="AB3">
      <formula>NOT(ISERROR(SEARCH("AB3",B22)))</formula>
    </cfRule>
    <cfRule type="containsText" dxfId="2048" priority="113" operator="containsText" text="AB2">
      <formula>NOT(ISERROR(SEARCH("AB2",B22)))</formula>
    </cfRule>
    <cfRule type="containsText" dxfId="2047" priority="114" operator="containsText" text="AB1">
      <formula>NOT(ISERROR(SEARCH("AB1",B22)))</formula>
    </cfRule>
    <cfRule type="containsText" dxfId="2046" priority="115" operator="containsText" text="AB3">
      <formula>NOT(ISERROR(SEARCH("AB3",B22)))</formula>
    </cfRule>
    <cfRule type="containsText" dxfId="2045" priority="116" operator="containsText" text="AB2">
      <formula>NOT(ISERROR(SEARCH("AB2",B22)))</formula>
    </cfRule>
    <cfRule type="containsText" dxfId="2044" priority="117" operator="containsText" text="AB1">
      <formula>NOT(ISERROR(SEARCH("AB1",B22)))</formula>
    </cfRule>
    <cfRule type="containsText" dxfId="2043" priority="118" operator="containsText" text="AB3">
      <formula>NOT(ISERROR(SEARCH("AB3",B22)))</formula>
    </cfRule>
    <cfRule type="containsText" dxfId="2042" priority="119" operator="containsText" text="AB2">
      <formula>NOT(ISERROR(SEARCH("AB2",B22)))</formula>
    </cfRule>
    <cfRule type="containsText" dxfId="2041" priority="120" operator="containsText" text="AB1">
      <formula>NOT(ISERROR(SEARCH("AB1",B22)))</formula>
    </cfRule>
    <cfRule type="containsText" dxfId="2040" priority="121" operator="containsText" text="AB3">
      <formula>NOT(ISERROR(SEARCH("AB3",B22)))</formula>
    </cfRule>
    <cfRule type="containsText" dxfId="2039" priority="123" operator="containsText" text="AB1">
      <formula>NOT(ISERROR(SEARCH("AB1",B22)))</formula>
    </cfRule>
  </conditionalFormatting>
  <conditionalFormatting sqref="B22:B23">
    <cfRule type="containsText" dxfId="2038" priority="124" operator="containsText" text="AB3">
      <formula>NOT(ISERROR(SEARCH("AB3",B22)))</formula>
    </cfRule>
    <cfRule type="containsText" dxfId="2037" priority="125" operator="containsText" text="AB2">
      <formula>NOT(ISERROR(SEARCH("AB2",B22)))</formula>
    </cfRule>
    <cfRule type="containsText" dxfId="2036" priority="126" operator="containsText" text="AB1">
      <formula>NOT(ISERROR(SEARCH("AB1",B22)))</formula>
    </cfRule>
  </conditionalFormatting>
  <conditionalFormatting sqref="B23">
    <cfRule type="containsText" dxfId="2035" priority="141" operator="containsText" text="AB1">
      <formula>NOT(ISERROR(SEARCH("AB1",B23)))</formula>
    </cfRule>
    <cfRule type="containsText" dxfId="2034" priority="140" operator="containsText" text="AB2">
      <formula>NOT(ISERROR(SEARCH("AB2",B23)))</formula>
    </cfRule>
    <cfRule type="containsText" dxfId="2033" priority="150" operator="containsText" text="AB1">
      <formula>NOT(ISERROR(SEARCH("AB1",B23)))</formula>
    </cfRule>
    <cfRule type="containsText" dxfId="2032" priority="138" operator="containsText" text="AB1">
      <formula>NOT(ISERROR(SEARCH("AB1",B23)))</formula>
    </cfRule>
    <cfRule type="containsText" dxfId="2031" priority="137" operator="containsText" text="AB2">
      <formula>NOT(ISERROR(SEARCH("AB2",B23)))</formula>
    </cfRule>
    <cfRule type="containsText" dxfId="2030" priority="136" operator="containsText" text="AB3">
      <formula>NOT(ISERROR(SEARCH("AB3",B23)))</formula>
    </cfRule>
    <cfRule type="containsText" dxfId="2029" priority="135" operator="containsText" text="AB1">
      <formula>NOT(ISERROR(SEARCH("AB1",B23)))</formula>
    </cfRule>
    <cfRule type="containsText" dxfId="2028" priority="133" operator="containsText" text="AB3">
      <formula>NOT(ISERROR(SEARCH("AB3",B23)))</formula>
    </cfRule>
    <cfRule type="containsText" dxfId="2027" priority="130" operator="containsText" text="AB3">
      <formula>NOT(ISERROR(SEARCH("AB3",B23)))</formula>
    </cfRule>
    <cfRule type="containsText" dxfId="2026" priority="132" operator="containsText" text="AB1">
      <formula>NOT(ISERROR(SEARCH("AB1",B23)))</formula>
    </cfRule>
    <cfRule type="containsText" dxfId="2025" priority="131" operator="containsText" text="AB2">
      <formula>NOT(ISERROR(SEARCH("AB2",B23)))</formula>
    </cfRule>
    <cfRule type="containsText" dxfId="2024" priority="139" operator="containsText" text="AB3">
      <formula>NOT(ISERROR(SEARCH("AB3",B23)))</formula>
    </cfRule>
    <cfRule type="containsText" dxfId="2023" priority="149" operator="containsText" text="AB2">
      <formula>NOT(ISERROR(SEARCH("AB2",B23)))</formula>
    </cfRule>
    <cfRule type="containsText" dxfId="2022" priority="134" operator="containsText" text="AB2">
      <formula>NOT(ISERROR(SEARCH("AB2",B23)))</formula>
    </cfRule>
    <cfRule type="containsText" dxfId="2021" priority="147" operator="containsText" text="AB1">
      <formula>NOT(ISERROR(SEARCH("AB1",B23)))</formula>
    </cfRule>
    <cfRule type="containsText" dxfId="2020" priority="148" operator="containsText" text="AB3">
      <formula>NOT(ISERROR(SEARCH("AB3",B23)))</formula>
    </cfRule>
    <cfRule type="containsText" dxfId="2019" priority="146" operator="containsText" text="AB2">
      <formula>NOT(ISERROR(SEARCH("AB2",B23)))</formula>
    </cfRule>
    <cfRule type="containsText" dxfId="2018" priority="144" operator="containsText" text="AB1">
      <formula>NOT(ISERROR(SEARCH("AB1",B23)))</formula>
    </cfRule>
    <cfRule type="containsText" dxfId="2017" priority="143" operator="containsText" text="AB2">
      <formula>NOT(ISERROR(SEARCH("AB2",B23)))</formula>
    </cfRule>
    <cfRule type="containsText" dxfId="2016" priority="145" operator="containsText" text="AB3">
      <formula>NOT(ISERROR(SEARCH("AB3",B23)))</formula>
    </cfRule>
    <cfRule type="containsText" dxfId="2015" priority="142" operator="containsText" text="AB3">
      <formula>NOT(ISERROR(SEARCH("AB3",B23)))</formula>
    </cfRule>
  </conditionalFormatting>
  <conditionalFormatting sqref="B36">
    <cfRule type="containsText" dxfId="2014" priority="22" operator="containsText" text="AB3">
      <formula>NOT(ISERROR(SEARCH("AB3",B36)))</formula>
    </cfRule>
    <cfRule type="containsText" dxfId="2013" priority="23" operator="containsText" text="AB2">
      <formula>NOT(ISERROR(SEARCH("AB2",B36)))</formula>
    </cfRule>
  </conditionalFormatting>
  <conditionalFormatting sqref="B4:H4 T4:T28 B5:Q6 R6:Y9 E6:E28 N7:Q9 Z8:Z9 H10:Q10 R10:T16 O15:Q15 U17:Y25 O18:Q20 R18:T23 O23:Q23 N26:T26 A4:A39 P24 B30:M31 O30:Y31 C32:Y35 B35:D35 B35:B37 C36:X36 B36:V38 Y36:Y38 W37:X37 V37:V39 Z21:Z35">
    <cfRule type="containsText" dxfId="2012" priority="570" operator="containsText" text="AB2">
      <formula>NOT(ISERROR(SEARCH("AB2",A4)))</formula>
    </cfRule>
  </conditionalFormatting>
  <conditionalFormatting sqref="B4:H4 T4:T28 B5:Q6 R6:Y9 E6:E28 N7:Q9 Z8:Z9 H10:Q10 R10:T16 O15:Q15 U17:Y25 O18:Q20 R18:T23 O23:Q23 N26:T26 M30">
    <cfRule type="containsText" dxfId="2011" priority="571" operator="containsText" text="AB1">
      <formula>NOT(ISERROR(SEARCH("AB1",B4)))</formula>
    </cfRule>
  </conditionalFormatting>
  <conditionalFormatting sqref="B18:K18 B19:L19 C20:M20 B23:H23 N18:N19 H24:N24">
    <cfRule type="containsText" dxfId="2010" priority="686" operator="containsText" text="AB3">
      <formula>NOT(ISERROR(SEARCH("AB3",B18)))</formula>
    </cfRule>
  </conditionalFormatting>
  <conditionalFormatting sqref="B18:K18 N18:N19 B19:L19 C20:M20 B23:H23 H24:N24">
    <cfRule type="containsText" dxfId="2009" priority="688" operator="containsText" text="AB1">
      <formula>NOT(ISERROR(SEARCH("AB1",B18)))</formula>
    </cfRule>
    <cfRule type="containsText" dxfId="2008" priority="687" operator="containsText" text="AB2">
      <formula>NOT(ISERROR(SEARCH("AB2",B18)))</formula>
    </cfRule>
  </conditionalFormatting>
  <conditionalFormatting sqref="B7:L9 B17:N17 G22 R4:U4 E4:E5 R5:Y5 B11:Q11 B12:P12 B13:F13 B14:Q14 N2:Z2 J4:L4 N4:P4 W4:Y4 A2:H2 J2:L2 I30">
    <cfRule type="containsText" dxfId="2007" priority="710" operator="containsText" text="AB2">
      <formula>NOT(ISERROR(SEARCH("AB2",A2)))</formula>
    </cfRule>
  </conditionalFormatting>
  <conditionalFormatting sqref="B7:L9 B17:N17 G22">
    <cfRule type="containsText" dxfId="2006" priority="709" operator="containsText" text="AB3">
      <formula>NOT(ISERROR(SEARCH("AB3",B7)))</formula>
    </cfRule>
  </conditionalFormatting>
  <conditionalFormatting sqref="B12:P12 A1:Y1 Q2 V2:V3 A3:H3 J3:K3 N3:P4 R3:U4 W3:Y4 Q4 E4:E28 T4:T28 B5:Q6 R5:Y9 V5:V27 B10:C10 F10 D15:E15 Z16:Z19 U17:Y25 O18:Q20 C29:Y29 B4:H4 N7:Q9 Z8:Z9 H10:Q10 B11:Q11 B13:F13 B14:Q14 O15:Q15 N26:T26 J4:L4 O23:Q23">
    <cfRule type="containsText" dxfId="2005" priority="569" operator="containsText" text="AB3">
      <formula>NOT(ISERROR(SEARCH("AB3",A1)))</formula>
    </cfRule>
  </conditionalFormatting>
  <conditionalFormatting sqref="B25:Q26 A2 Q19 B24:P24 G15:Q17 B12:P12 A1:Y1 W3:Y4 B11:Q11 B13:F13 B14:Q14 Z16:Z19 S47:Y47 A48:D1048576 F48:Y1048576">
    <cfRule type="containsText" dxfId="2004" priority="392" operator="containsText" text="AB LR">
      <formula>NOT(ISERROR(SEARCH("AB LR",A1)))</formula>
    </cfRule>
  </conditionalFormatting>
  <conditionalFormatting sqref="B27:Q29">
    <cfRule type="containsText" dxfId="2003" priority="303" operator="containsText" text="AB LR">
      <formula>NOT(ISERROR(SEARCH("AB LR",B27)))</formula>
    </cfRule>
  </conditionalFormatting>
  <conditionalFormatting sqref="B34:Y34">
    <cfRule type="cellIs" dxfId="2002" priority="708" operator="notEqual">
      <formula>0</formula>
    </cfRule>
    <cfRule type="cellIs" dxfId="2001" priority="707" operator="equal">
      <formula>0</formula>
    </cfRule>
  </conditionalFormatting>
  <conditionalFormatting sqref="D2:E2">
    <cfRule type="containsText" dxfId="2000" priority="342" operator="containsText" text="AB3">
      <formula>NOT(ISERROR(SEARCH("AB3",D2)))</formula>
    </cfRule>
    <cfRule type="containsText" dxfId="1999" priority="344" operator="containsText" text="AB1">
      <formula>NOT(ISERROR(SEARCH("AB1",D2)))</formula>
    </cfRule>
    <cfRule type="containsText" dxfId="1998" priority="343" operator="containsText" text="AB2">
      <formula>NOT(ISERROR(SEARCH("AB2",D2)))</formula>
    </cfRule>
  </conditionalFormatting>
  <conditionalFormatting sqref="D20:E20">
    <cfRule type="containsText" dxfId="1997" priority="491" operator="containsText" text="AB2">
      <formula>NOT(ISERROR(SEARCH("AB2",D20)))</formula>
    </cfRule>
    <cfRule type="containsText" dxfId="1996" priority="492" operator="containsText" text="AB1">
      <formula>NOT(ISERROR(SEARCH("AB1",D20)))</formula>
    </cfRule>
    <cfRule type="containsText" dxfId="1995" priority="490" operator="containsText" text="AB3">
      <formula>NOT(ISERROR(SEARCH("AB3",D20)))</formula>
    </cfRule>
  </conditionalFormatting>
  <conditionalFormatting sqref="D23:E23">
    <cfRule type="containsText" dxfId="1994" priority="489" operator="containsText" text="AB1">
      <formula>NOT(ISERROR(SEARCH("AB1",D23)))</formula>
    </cfRule>
    <cfRule type="containsText" dxfId="1993" priority="487" operator="containsText" text="AB3">
      <formula>NOT(ISERROR(SEARCH("AB3",D23)))</formula>
    </cfRule>
    <cfRule type="containsText" dxfId="1992" priority="488" operator="containsText" text="AB2">
      <formula>NOT(ISERROR(SEARCH("AB2",D23)))</formula>
    </cfRule>
  </conditionalFormatting>
  <conditionalFormatting sqref="D31:E31">
    <cfRule type="containsText" dxfId="1991" priority="519" operator="containsText" text="AB1">
      <formula>NOT(ISERROR(SEARCH("AB1",D31)))</formula>
    </cfRule>
    <cfRule type="containsText" dxfId="1990" priority="518" operator="containsText" text="AB2">
      <formula>NOT(ISERROR(SEARCH("AB2",D31)))</formula>
    </cfRule>
    <cfRule type="containsText" dxfId="1989" priority="517" operator="containsText" text="AB3">
      <formula>NOT(ISERROR(SEARCH("AB3",D31)))</formula>
    </cfRule>
  </conditionalFormatting>
  <conditionalFormatting sqref="E1 Y1 D15:E15">
    <cfRule type="containsText" dxfId="1988" priority="484" operator="containsText" text="AB3">
      <formula>NOT(ISERROR(SEARCH("AB3",D1)))</formula>
    </cfRule>
    <cfRule type="containsText" dxfId="1987" priority="485" operator="containsText" text="AB2">
      <formula>NOT(ISERROR(SEARCH("AB2",D1)))</formula>
    </cfRule>
    <cfRule type="containsText" dxfId="1986" priority="486" operator="containsText" text="AB1">
      <formula>NOT(ISERROR(SEARCH("AB1",D1)))</formula>
    </cfRule>
  </conditionalFormatting>
  <conditionalFormatting sqref="E1">
    <cfRule type="containsText" dxfId="1985" priority="417" operator="containsText" text="AB3">
      <formula>NOT(ISERROR(SEARCH("AB3",E1)))</formula>
    </cfRule>
    <cfRule type="containsText" dxfId="1984" priority="418" operator="containsText" text="AB2">
      <formula>NOT(ISERROR(SEARCH("AB2",E1)))</formula>
    </cfRule>
    <cfRule type="containsText" dxfId="1983" priority="419" operator="containsText" text="AB1">
      <formula>NOT(ISERROR(SEARCH("AB1",E1)))</formula>
    </cfRule>
  </conditionalFormatting>
  <conditionalFormatting sqref="E8">
    <cfRule type="containsText" dxfId="1982" priority="368" operator="containsText" text="AB1">
      <formula>NOT(ISERROR(SEARCH("AB1",E8)))</formula>
    </cfRule>
    <cfRule type="containsText" dxfId="1981" priority="367" operator="containsText" text="AB2">
      <formula>NOT(ISERROR(SEARCH("AB2",E8)))</formula>
    </cfRule>
    <cfRule type="containsText" dxfId="1980" priority="366" operator="containsText" text="AB1">
      <formula>NOT(ISERROR(SEARCH("AB1",E8)))</formula>
    </cfRule>
    <cfRule type="containsText" dxfId="1979" priority="363" operator="containsText" text="ADELBERG">
      <formula>NOT(ISERROR(SEARCH("ADELBERG",E8)))</formula>
    </cfRule>
    <cfRule type="containsText" dxfId="1978" priority="364" operator="containsText" text="AB3">
      <formula>NOT(ISERROR(SEARCH("AB3",E8)))</formula>
    </cfRule>
    <cfRule type="containsText" dxfId="1977" priority="365" operator="containsText" text="AB2">
      <formula>NOT(ISERROR(SEARCH("AB2",E8)))</formula>
    </cfRule>
  </conditionalFormatting>
  <conditionalFormatting sqref="E20">
    <cfRule type="containsText" dxfId="1976" priority="347" operator="containsText" text="ADELBERG">
      <formula>NOT(ISERROR(SEARCH("ADELBERG",E20)))</formula>
    </cfRule>
    <cfRule type="containsText" dxfId="1975" priority="349" operator="containsText" text="AB2">
      <formula>NOT(ISERROR(SEARCH("AB2",E20)))</formula>
    </cfRule>
    <cfRule type="containsText" dxfId="1974" priority="348" operator="containsText" text="AB3">
      <formula>NOT(ISERROR(SEARCH("AB3",E20)))</formula>
    </cfRule>
    <cfRule type="containsText" dxfId="1973" priority="352" operator="containsText" text="AB1">
      <formula>NOT(ISERROR(SEARCH("AB1",E20)))</formula>
    </cfRule>
    <cfRule type="containsText" dxfId="1972" priority="351" operator="containsText" text="AB2">
      <formula>NOT(ISERROR(SEARCH("AB2",E20)))</formula>
    </cfRule>
    <cfRule type="containsText" dxfId="1971" priority="350" operator="containsText" text="AB1">
      <formula>NOT(ISERROR(SEARCH("AB1",E20)))</formula>
    </cfRule>
  </conditionalFormatting>
  <conditionalFormatting sqref="E23">
    <cfRule type="containsText" dxfId="1970" priority="355" operator="containsText" text="AB2">
      <formula>NOT(ISERROR(SEARCH("AB2",E23)))</formula>
    </cfRule>
    <cfRule type="containsText" dxfId="1969" priority="354" operator="containsText" text="AB3">
      <formula>NOT(ISERROR(SEARCH("AB3",E23)))</formula>
    </cfRule>
    <cfRule type="containsText" dxfId="1968" priority="358" operator="containsText" text="AB1">
      <formula>NOT(ISERROR(SEARCH("AB1",E23)))</formula>
    </cfRule>
    <cfRule type="containsText" dxfId="1967" priority="357" operator="containsText" text="AB2">
      <formula>NOT(ISERROR(SEARCH("AB2",E23)))</formula>
    </cfRule>
    <cfRule type="containsText" dxfId="1966" priority="356" operator="containsText" text="AB1">
      <formula>NOT(ISERROR(SEARCH("AB1",E23)))</formula>
    </cfRule>
    <cfRule type="containsText" dxfId="1965" priority="353" operator="containsText" text="ADELBERG">
      <formula>NOT(ISERROR(SEARCH("ADELBERG",E23)))</formula>
    </cfRule>
  </conditionalFormatting>
  <conditionalFormatting sqref="E25">
    <cfRule type="containsText" dxfId="1964" priority="361" operator="containsText" text="AB2">
      <formula>NOT(ISERROR(SEARCH("AB2",E25)))</formula>
    </cfRule>
    <cfRule type="containsText" dxfId="1963" priority="362" operator="containsText" text="AB1">
      <formula>NOT(ISERROR(SEARCH("AB1",E25)))</formula>
    </cfRule>
    <cfRule type="containsText" dxfId="1962" priority="360" operator="containsText" text="AB3">
      <formula>NOT(ISERROR(SEARCH("AB3",E25)))</formula>
    </cfRule>
    <cfRule type="containsText" dxfId="1961" priority="359" operator="containsText" text="ADELBERG">
      <formula>NOT(ISERROR(SEARCH("ADELBERG",E25)))</formula>
    </cfRule>
  </conditionalFormatting>
  <conditionalFormatting sqref="G2 J4:L4 N4:P4 R4:U4 W4:Y4 E4:E5 R5:Y5 B7:L9 B11:Q11 B12:P12 B13:F13 B14:Q14 B17:N17 G22 H13:P13">
    <cfRule type="containsText" dxfId="1960" priority="711" operator="containsText" text="AB1">
      <formula>NOT(ISERROR(SEARCH("AB1",B2)))</formula>
    </cfRule>
  </conditionalFormatting>
  <conditionalFormatting sqref="G5 G23 B24:F24">
    <cfRule type="containsText" dxfId="1959" priority="551" operator="containsText" text="AB3">
      <formula>NOT(ISERROR(SEARCH("AB3",B5)))</formula>
    </cfRule>
    <cfRule type="containsText" dxfId="1958" priority="553" operator="containsText" text="AB1">
      <formula>NOT(ISERROR(SEARCH("AB1",B5)))</formula>
    </cfRule>
    <cfRule type="containsText" dxfId="1957" priority="552" operator="containsText" text="AB2">
      <formula>NOT(ISERROR(SEARCH("AB2",B5)))</formula>
    </cfRule>
  </conditionalFormatting>
  <conditionalFormatting sqref="G5 Z4:Z6 Z12:Z13 B15:G16 B21:Q22 R10:Y16 B26:L26 J27:U27 H15:M15 P17:T17 B25:Q25 M49:M53 M55 R18:T25 B27:H27 B28:Y28 B29:B31">
    <cfRule type="containsText" dxfId="1956" priority="554" operator="containsText" text="AB3">
      <formula>NOT(ISERROR(SEARCH("AB3",B4)))</formula>
    </cfRule>
  </conditionalFormatting>
  <conditionalFormatting sqref="G5">
    <cfRule type="containsText" dxfId="1955" priority="504" operator="containsText" text="AB1">
      <formula>NOT(ISERROR(SEARCH("AB1",G5)))</formula>
    </cfRule>
    <cfRule type="containsText" dxfId="1954" priority="503" operator="containsText" text="AB2">
      <formula>NOT(ISERROR(SEARCH("AB2",G5)))</formula>
    </cfRule>
    <cfRule type="containsText" dxfId="1953" priority="506" operator="containsText" text="AB2">
      <formula>NOT(ISERROR(SEARCH("AB2",G5)))</formula>
    </cfRule>
    <cfRule type="containsText" dxfId="1952" priority="507" operator="containsText" text="AB1">
      <formula>NOT(ISERROR(SEARCH("AB1",G5)))</formula>
    </cfRule>
    <cfRule type="containsText" dxfId="1951" priority="455" operator="containsText" text="AB3">
      <formula>NOT(ISERROR(SEARCH("AB3",G5)))</formula>
    </cfRule>
    <cfRule type="containsText" dxfId="1950" priority="502" operator="containsText" text="AB3">
      <formula>NOT(ISERROR(SEARCH("AB3",G5)))</formula>
    </cfRule>
    <cfRule type="containsText" dxfId="1949" priority="457" operator="containsText" text="AB1">
      <formula>NOT(ISERROR(SEARCH("AB1",G5)))</formula>
    </cfRule>
    <cfRule type="containsText" dxfId="1948" priority="505" operator="containsText" text="AB3">
      <formula>NOT(ISERROR(SEARCH("AB3",G5)))</formula>
    </cfRule>
    <cfRule type="containsText" dxfId="1947" priority="456" operator="containsText" text="AB2">
      <formula>NOT(ISERROR(SEARCH("AB2",G5)))</formula>
    </cfRule>
  </conditionalFormatting>
  <conditionalFormatting sqref="G12">
    <cfRule type="containsText" dxfId="1946" priority="460" operator="containsText" text="AB1">
      <formula>NOT(ISERROR(SEARCH("AB1",G12)))</formula>
    </cfRule>
    <cfRule type="containsText" dxfId="1945" priority="459" operator="containsText" text="AB2">
      <formula>NOT(ISERROR(SEARCH("AB2",G12)))</formula>
    </cfRule>
    <cfRule type="containsText" dxfId="1944" priority="458" operator="containsText" text="AB3">
      <formula>NOT(ISERROR(SEARCH("AB3",G12)))</formula>
    </cfRule>
    <cfRule type="containsText" dxfId="1943" priority="508" operator="containsText" text="AB3">
      <formula>NOT(ISERROR(SEARCH("AB3",G12)))</formula>
    </cfRule>
    <cfRule type="containsText" dxfId="1942" priority="509" operator="containsText" text="AB2">
      <formula>NOT(ISERROR(SEARCH("AB2",G12)))</formula>
    </cfRule>
    <cfRule type="containsText" dxfId="1941" priority="510" operator="containsText" text="AB1">
      <formula>NOT(ISERROR(SEARCH("AB1",G12)))</formula>
    </cfRule>
  </conditionalFormatting>
  <conditionalFormatting sqref="G19">
    <cfRule type="containsText" dxfId="1940" priority="452" operator="containsText" text="AB3">
      <formula>NOT(ISERROR(SEARCH("AB3",G19)))</formula>
    </cfRule>
    <cfRule type="containsText" dxfId="1939" priority="453" operator="containsText" text="AB2">
      <formula>NOT(ISERROR(SEARCH("AB2",G19)))</formula>
    </cfRule>
    <cfRule type="containsText" dxfId="1938" priority="454" operator="containsText" text="AB1">
      <formula>NOT(ISERROR(SEARCH("AB1",G19)))</formula>
    </cfRule>
    <cfRule type="containsText" dxfId="1937" priority="499" operator="containsText" text="AB3">
      <formula>NOT(ISERROR(SEARCH("AB3",G19)))</formula>
    </cfRule>
    <cfRule type="containsText" dxfId="1936" priority="500" operator="containsText" text="AB2">
      <formula>NOT(ISERROR(SEARCH("AB2",G19)))</formula>
    </cfRule>
    <cfRule type="containsText" dxfId="1935" priority="501" operator="containsText" text="AB1">
      <formula>NOT(ISERROR(SEARCH("AB1",G19)))</formula>
    </cfRule>
    <cfRule type="containsText" dxfId="1934" priority="404" operator="containsText" text="AB1">
      <formula>NOT(ISERROR(SEARCH("AB1",G19)))</formula>
    </cfRule>
    <cfRule type="containsText" dxfId="1933" priority="402" operator="containsText" text="AB3">
      <formula>NOT(ISERROR(SEARCH("AB3",G19)))</formula>
    </cfRule>
    <cfRule type="containsText" dxfId="1932" priority="403" operator="containsText" text="AB2">
      <formula>NOT(ISERROR(SEARCH("AB2",G19)))</formula>
    </cfRule>
    <cfRule type="containsText" dxfId="1931" priority="405" operator="containsText" text="AB3">
      <formula>NOT(ISERROR(SEARCH("AB3",G19)))</formula>
    </cfRule>
    <cfRule type="containsText" dxfId="1930" priority="406" operator="containsText" text="AB2">
      <formula>NOT(ISERROR(SEARCH("AB2",G19)))</formula>
    </cfRule>
    <cfRule type="containsText" dxfId="1929" priority="407" operator="containsText" text="AB1">
      <formula>NOT(ISERROR(SEARCH("AB1",G19)))</formula>
    </cfRule>
    <cfRule type="containsText" dxfId="1928" priority="408" operator="containsText" text="AB3">
      <formula>NOT(ISERROR(SEARCH("AB3",G19)))</formula>
    </cfRule>
    <cfRule type="containsText" dxfId="1927" priority="409" operator="containsText" text="AB2">
      <formula>NOT(ISERROR(SEARCH("AB2",G19)))</formula>
    </cfRule>
    <cfRule type="containsText" dxfId="1926" priority="410" operator="containsText" text="AB1">
      <formula>NOT(ISERROR(SEARCH("AB1",G19)))</formula>
    </cfRule>
    <cfRule type="containsText" dxfId="1925" priority="411" operator="containsText" text="AB3">
      <formula>NOT(ISERROR(SEARCH("AB3",G19)))</formula>
    </cfRule>
    <cfRule type="containsText" dxfId="1924" priority="412" operator="containsText" text="AB2">
      <formula>NOT(ISERROR(SEARCH("AB2",G19)))</formula>
    </cfRule>
    <cfRule type="containsText" dxfId="1923" priority="413" operator="containsText" text="AB1">
      <formula>NOT(ISERROR(SEARCH("AB1",G19)))</formula>
    </cfRule>
  </conditionalFormatting>
  <conditionalFormatting sqref="G22">
    <cfRule type="containsText" dxfId="1922" priority="496" operator="containsText" text="AB3">
      <formula>NOT(ISERROR(SEARCH("AB3",G22)))</formula>
    </cfRule>
    <cfRule type="containsText" dxfId="1921" priority="497" operator="containsText" text="AB2">
      <formula>NOT(ISERROR(SEARCH("AB2",G22)))</formula>
    </cfRule>
    <cfRule type="containsText" dxfId="1920" priority="498" operator="containsText" text="AB1">
      <formula>NOT(ISERROR(SEARCH("AB1",G22)))</formula>
    </cfRule>
  </conditionalFormatting>
  <conditionalFormatting sqref="G22:G23">
    <cfRule type="containsText" dxfId="1919" priority="401" operator="containsText" text="AB1">
      <formula>NOT(ISERROR(SEARCH("AB1",G22)))</formula>
    </cfRule>
    <cfRule type="containsText" dxfId="1918" priority="400" operator="containsText" text="AB2">
      <formula>NOT(ISERROR(SEARCH("AB2",G22)))</formula>
    </cfRule>
    <cfRule type="containsText" dxfId="1917" priority="399" operator="containsText" text="AB3">
      <formula>NOT(ISERROR(SEARCH("AB3",G22)))</formula>
    </cfRule>
  </conditionalFormatting>
  <conditionalFormatting sqref="G23">
    <cfRule type="containsText" dxfId="1916" priority="398" operator="containsText" text="AB1">
      <formula>NOT(ISERROR(SEARCH("AB1",G23)))</formula>
    </cfRule>
    <cfRule type="containsText" dxfId="1915" priority="397" operator="containsText" text="AB2">
      <formula>NOT(ISERROR(SEARCH("AB2",G23)))</formula>
    </cfRule>
    <cfRule type="containsText" dxfId="1914" priority="396" operator="containsText" text="AB3">
      <formula>NOT(ISERROR(SEARCH("AB3",G23)))</formula>
    </cfRule>
    <cfRule type="containsText" dxfId="1913" priority="395" operator="containsText" text="AB1">
      <formula>NOT(ISERROR(SEARCH("AB1",G23)))</formula>
    </cfRule>
    <cfRule type="containsText" dxfId="1912" priority="393" operator="containsText" text="AB3">
      <formula>NOT(ISERROR(SEARCH("AB3",G23)))</formula>
    </cfRule>
    <cfRule type="containsText" dxfId="1911" priority="394" operator="containsText" text="AB2">
      <formula>NOT(ISERROR(SEARCH("AB2",G23)))</formula>
    </cfRule>
  </conditionalFormatting>
  <conditionalFormatting sqref="G26">
    <cfRule type="containsText" dxfId="1910" priority="475" operator="containsText" text="AB3">
      <formula>NOT(ISERROR(SEARCH("AB3",G26)))</formula>
    </cfRule>
    <cfRule type="containsText" dxfId="1909" priority="476" operator="containsText" text="AB2">
      <formula>NOT(ISERROR(SEARCH("AB2",G26)))</formula>
    </cfRule>
    <cfRule type="containsText" dxfId="1908" priority="477" operator="containsText" text="AB1">
      <formula>NOT(ISERROR(SEARCH("AB1",G26)))</formula>
    </cfRule>
  </conditionalFormatting>
  <conditionalFormatting sqref="H13:Q13 Q25 Q19">
    <cfRule type="containsText" dxfId="1907" priority="52" operator="containsText" text="AB2">
      <formula>NOT(ISERROR(SEARCH("AB2",H13)))</formula>
    </cfRule>
  </conditionalFormatting>
  <conditionalFormatting sqref="H13:Q13 Q25">
    <cfRule type="containsText" dxfId="1906" priority="50" operator="containsText" text="AB3">
      <formula>NOT(ISERROR(SEARCH("AB3",H13)))</formula>
    </cfRule>
    <cfRule type="containsText" dxfId="1905" priority="49" operator="containsText" text="AB LR">
      <formula>NOT(ISERROR(SEARCH("AB LR",H13)))</formula>
    </cfRule>
  </conditionalFormatting>
  <conditionalFormatting sqref="H16:R16">
    <cfRule type="containsText" dxfId="1904" priority="538" operator="containsText" text="AB3">
      <formula>NOT(ISERROR(SEARCH("AB3",H16)))</formula>
    </cfRule>
    <cfRule type="containsText" dxfId="1903" priority="539" operator="containsText" text="AB2">
      <formula>NOT(ISERROR(SEARCH("AB2",H16)))</formula>
    </cfRule>
    <cfRule type="containsText" dxfId="1902" priority="540" operator="containsText" text="AB1">
      <formula>NOT(ISERROR(SEARCH("AB1",H16)))</formula>
    </cfRule>
  </conditionalFormatting>
  <conditionalFormatting sqref="I10">
    <cfRule type="containsText" dxfId="1901" priority="244" operator="containsText" text="AB3">
      <formula>NOT(ISERROR(SEARCH("AB3",I10)))</formula>
    </cfRule>
    <cfRule type="containsText" dxfId="1900" priority="246" operator="containsText" text="AB1">
      <formula>NOT(ISERROR(SEARCH("AB1",I10)))</formula>
    </cfRule>
    <cfRule type="containsText" dxfId="1899" priority="260" operator="containsText" text="AB2">
      <formula>NOT(ISERROR(SEARCH("AB2",I10)))</formula>
    </cfRule>
    <cfRule type="containsText" dxfId="1898" priority="259" operator="containsText" text="AB3">
      <formula>NOT(ISERROR(SEARCH("AB3",I10)))</formula>
    </cfRule>
    <cfRule type="containsText" dxfId="1897" priority="264" operator="containsText" text="AB1">
      <formula>NOT(ISERROR(SEARCH("AB1",I10)))</formula>
    </cfRule>
    <cfRule type="containsText" dxfId="1896" priority="263" operator="containsText" text="AB2">
      <formula>NOT(ISERROR(SEARCH("AB2",I10)))</formula>
    </cfRule>
    <cfRule type="containsText" dxfId="1895" priority="262" operator="containsText" text="AB3">
      <formula>NOT(ISERROR(SEARCH("AB3",I10)))</formula>
    </cfRule>
    <cfRule type="containsText" dxfId="1894" priority="261" operator="containsText" text="AB1">
      <formula>NOT(ISERROR(SEARCH("AB1",I10)))</formula>
    </cfRule>
    <cfRule type="containsText" dxfId="1893" priority="258" operator="containsText" text="AB1">
      <formula>NOT(ISERROR(SEARCH("AB1",I10)))</formula>
    </cfRule>
    <cfRule type="containsText" dxfId="1892" priority="257" operator="containsText" text="AB2">
      <formula>NOT(ISERROR(SEARCH("AB2",I10)))</formula>
    </cfRule>
    <cfRule type="containsText" dxfId="1891" priority="256" operator="containsText" text="AB3">
      <formula>NOT(ISERROR(SEARCH("AB3",I10)))</formula>
    </cfRule>
    <cfRule type="containsText" dxfId="1890" priority="255" operator="containsText" text="AB1">
      <formula>NOT(ISERROR(SEARCH("AB1",I10)))</formula>
    </cfRule>
    <cfRule type="containsText" dxfId="1889" priority="253" operator="containsText" text="AB3">
      <formula>NOT(ISERROR(SEARCH("AB3",I10)))</formula>
    </cfRule>
    <cfRule type="containsText" dxfId="1888" priority="252" operator="containsText" text="AB1">
      <formula>NOT(ISERROR(SEARCH("AB1",I10)))</formula>
    </cfRule>
    <cfRule type="containsText" dxfId="1887" priority="251" operator="containsText" text="AB2">
      <formula>NOT(ISERROR(SEARCH("AB2",I10)))</formula>
    </cfRule>
    <cfRule type="containsText" dxfId="1886" priority="250" operator="containsText" text="AB3">
      <formula>NOT(ISERROR(SEARCH("AB3",I10)))</formula>
    </cfRule>
    <cfRule type="containsText" dxfId="1885" priority="249" operator="containsText" text="AB1">
      <formula>NOT(ISERROR(SEARCH("AB1",I10)))</formula>
    </cfRule>
    <cfRule type="containsText" dxfId="1884" priority="248" operator="containsText" text="AB2">
      <formula>NOT(ISERROR(SEARCH("AB2",I10)))</formula>
    </cfRule>
    <cfRule type="containsText" dxfId="1883" priority="247" operator="containsText" text="AB3">
      <formula>NOT(ISERROR(SEARCH("AB3",I10)))</formula>
    </cfRule>
    <cfRule type="containsText" dxfId="1882" priority="254" operator="containsText" text="AB2">
      <formula>NOT(ISERROR(SEARCH("AB2",I10)))</formula>
    </cfRule>
    <cfRule type="containsText" dxfId="1881" priority="245" operator="containsText" text="AB2">
      <formula>NOT(ISERROR(SEARCH("AB2",I10)))</formula>
    </cfRule>
  </conditionalFormatting>
  <conditionalFormatting sqref="I12">
    <cfRule type="containsText" dxfId="1880" priority="235" operator="containsText" text="AB3">
      <formula>NOT(ISERROR(SEARCH("AB3",I12)))</formula>
    </cfRule>
    <cfRule type="containsText" dxfId="1879" priority="226" operator="containsText" text="AB3">
      <formula>NOT(ISERROR(SEARCH("AB3",I12)))</formula>
    </cfRule>
    <cfRule type="containsText" dxfId="1878" priority="236" operator="containsText" text="AB2">
      <formula>NOT(ISERROR(SEARCH("AB2",I12)))</formula>
    </cfRule>
    <cfRule type="containsText" dxfId="1877" priority="241" operator="containsText" text="AB LR">
      <formula>NOT(ISERROR(SEARCH("AB LR",I12)))</formula>
    </cfRule>
    <cfRule type="containsText" dxfId="1876" priority="240" operator="containsText" text="AB1">
      <formula>NOT(ISERROR(SEARCH("AB1",I12)))</formula>
    </cfRule>
    <cfRule type="containsText" dxfId="1875" priority="239" operator="containsText" text="AB2">
      <formula>NOT(ISERROR(SEARCH("AB2",I12)))</formula>
    </cfRule>
    <cfRule type="containsText" dxfId="1874" priority="238" operator="containsText" text="AB3">
      <formula>NOT(ISERROR(SEARCH("AB3",I12)))</formula>
    </cfRule>
    <cfRule type="containsText" dxfId="1873" priority="237" operator="containsText" text="AB1">
      <formula>NOT(ISERROR(SEARCH("AB1",I12)))</formula>
    </cfRule>
    <cfRule type="containsText" dxfId="1872" priority="243" operator="containsText" text="AB1">
      <formula>NOT(ISERROR(SEARCH("AB1",I12)))</formula>
    </cfRule>
    <cfRule type="containsText" dxfId="1871" priority="233" operator="containsText" text="AB2">
      <formula>NOT(ISERROR(SEARCH("AB2",I12)))</formula>
    </cfRule>
    <cfRule type="containsText" dxfId="1870" priority="242" operator="containsText" text="AB2">
      <formula>NOT(ISERROR(SEARCH("AB2",I12)))</formula>
    </cfRule>
    <cfRule type="containsText" dxfId="1869" priority="229" operator="containsText" text="AB3">
      <formula>NOT(ISERROR(SEARCH("AB3",I12)))</formula>
    </cfRule>
    <cfRule type="containsText" dxfId="1868" priority="230" operator="containsText" text="AB2">
      <formula>NOT(ISERROR(SEARCH("AB2",I12)))</formula>
    </cfRule>
    <cfRule type="containsText" dxfId="1867" priority="234" operator="containsText" text="AB1">
      <formula>NOT(ISERROR(SEARCH("AB1",I12)))</formula>
    </cfRule>
    <cfRule type="containsText" dxfId="1866" priority="228" operator="containsText" text="AB1">
      <formula>NOT(ISERROR(SEARCH("AB1",I12)))</formula>
    </cfRule>
    <cfRule type="containsText" dxfId="1865" priority="220" operator="containsText" text="AB3">
      <formula>NOT(ISERROR(SEARCH("AB3",I12)))</formula>
    </cfRule>
    <cfRule type="containsText" dxfId="1864" priority="227" operator="containsText" text="AB2">
      <formula>NOT(ISERROR(SEARCH("AB2",I12)))</formula>
    </cfRule>
    <cfRule type="containsText" dxfId="1863" priority="232" operator="containsText" text="AB3">
      <formula>NOT(ISERROR(SEARCH("AB3",I12)))</formula>
    </cfRule>
    <cfRule type="containsText" dxfId="1862" priority="225" operator="containsText" text="AB1">
      <formula>NOT(ISERROR(SEARCH("AB1",I12)))</formula>
    </cfRule>
    <cfRule type="containsText" dxfId="1861" priority="231" operator="containsText" text="AB1">
      <formula>NOT(ISERROR(SEARCH("AB1",I12)))</formula>
    </cfRule>
    <cfRule type="containsText" dxfId="1860" priority="221" operator="containsText" text="AB2">
      <formula>NOT(ISERROR(SEARCH("AB2",I12)))</formula>
    </cfRule>
    <cfRule type="containsText" dxfId="1859" priority="222" operator="containsText" text="AB1">
      <formula>NOT(ISERROR(SEARCH("AB1",I12)))</formula>
    </cfRule>
    <cfRule type="containsText" dxfId="1858" priority="223" operator="containsText" text="AB3">
      <formula>NOT(ISERROR(SEARCH("AB3",I12)))</formula>
    </cfRule>
    <cfRule type="containsText" dxfId="1857" priority="224" operator="containsText" text="AB2">
      <formula>NOT(ISERROR(SEARCH("AB2",I12)))</formula>
    </cfRule>
  </conditionalFormatting>
  <conditionalFormatting sqref="I17">
    <cfRule type="containsText" dxfId="1856" priority="298" operator="containsText" text="AB1">
      <formula>NOT(ISERROR(SEARCH("AB1",I17)))</formula>
    </cfRule>
    <cfRule type="containsText" dxfId="1855" priority="301" operator="containsText" text="AB1">
      <formula>NOT(ISERROR(SEARCH("AB1",I17)))</formula>
    </cfRule>
    <cfRule type="containsText" dxfId="1854" priority="299" operator="containsText" text="AB3">
      <formula>NOT(ISERROR(SEARCH("AB3",I17)))</formula>
    </cfRule>
    <cfRule type="containsText" dxfId="1853" priority="300" operator="containsText" text="AB2">
      <formula>NOT(ISERROR(SEARCH("AB2",I17)))</formula>
    </cfRule>
    <cfRule type="containsText" dxfId="1852" priority="296" operator="containsText" text="AB3">
      <formula>NOT(ISERROR(SEARCH("AB3",I17)))</formula>
    </cfRule>
    <cfRule type="containsText" dxfId="1851" priority="297" operator="containsText" text="AB2">
      <formula>NOT(ISERROR(SEARCH("AB2",I17)))</formula>
    </cfRule>
  </conditionalFormatting>
  <conditionalFormatting sqref="I17:I18">
    <cfRule type="containsText" dxfId="1850" priority="302" operator="containsText" text="AB3">
      <formula>NOT(ISERROR(SEARCH("AB3",I17)))</formula>
    </cfRule>
  </conditionalFormatting>
  <conditionalFormatting sqref="I18">
    <cfRule type="containsText" dxfId="1849" priority="415" operator="containsText" text="AB2">
      <formula>NOT(ISERROR(SEARCH("AB2",I18)))</formula>
    </cfRule>
    <cfRule type="containsText" dxfId="1848" priority="416" operator="containsText" text="AB1">
      <formula>NOT(ISERROR(SEARCH("AB1",I18)))</formula>
    </cfRule>
  </conditionalFormatting>
  <conditionalFormatting sqref="I23">
    <cfRule type="containsText" dxfId="1847" priority="290" operator="containsText" text="AB3">
      <formula>NOT(ISERROR(SEARCH("AB3",I23)))</formula>
    </cfRule>
    <cfRule type="containsText" dxfId="1846" priority="291" operator="containsText" text="AB2">
      <formula>NOT(ISERROR(SEARCH("AB2",I23)))</formula>
    </cfRule>
    <cfRule type="containsText" dxfId="1845" priority="292" operator="containsText" text="AB1">
      <formula>NOT(ISERROR(SEARCH("AB1",I23)))</formula>
    </cfRule>
    <cfRule type="containsText" dxfId="1844" priority="287" operator="containsText" text="AB3">
      <formula>NOT(ISERROR(SEARCH("AB3",I23)))</formula>
    </cfRule>
    <cfRule type="containsText" dxfId="1843" priority="289" operator="containsText" text="AB1">
      <formula>NOT(ISERROR(SEARCH("AB1",I23)))</formula>
    </cfRule>
    <cfRule type="containsText" dxfId="1842" priority="288" operator="containsText" text="AB2">
      <formula>NOT(ISERROR(SEARCH("AB2",I23)))</formula>
    </cfRule>
  </conditionalFormatting>
  <conditionalFormatting sqref="I25">
    <cfRule type="containsText" dxfId="1841" priority="272" operator="containsText" text="AB2">
      <formula>NOT(ISERROR(SEARCH("AB2",I25)))</formula>
    </cfRule>
    <cfRule type="containsText" dxfId="1840" priority="273" operator="containsText" text="AB1">
      <formula>NOT(ISERROR(SEARCH("AB1",I25)))</formula>
    </cfRule>
    <cfRule type="containsText" dxfId="1839" priority="274" operator="containsText" text="AB3">
      <formula>NOT(ISERROR(SEARCH("AB3",I25)))</formula>
    </cfRule>
    <cfRule type="containsText" dxfId="1838" priority="275" operator="containsText" text="AB2">
      <formula>NOT(ISERROR(SEARCH("AB2",I25)))</formula>
    </cfRule>
    <cfRule type="containsText" dxfId="1837" priority="276" operator="containsText" text="AB1">
      <formula>NOT(ISERROR(SEARCH("AB1",I25)))</formula>
    </cfRule>
    <cfRule type="containsText" dxfId="1836" priority="278" operator="containsText" text="AB2">
      <formula>NOT(ISERROR(SEARCH("AB2",I25)))</formula>
    </cfRule>
    <cfRule type="containsText" dxfId="1835" priority="279" operator="containsText" text="AB1">
      <formula>NOT(ISERROR(SEARCH("AB1",I25)))</formula>
    </cfRule>
    <cfRule type="containsText" dxfId="1834" priority="280" operator="containsText" text="AB3">
      <formula>NOT(ISERROR(SEARCH("AB3",I25)))</formula>
    </cfRule>
    <cfRule type="containsText" dxfId="1833" priority="281" operator="containsText" text="AB2">
      <formula>NOT(ISERROR(SEARCH("AB2",I25)))</formula>
    </cfRule>
    <cfRule type="containsText" dxfId="1832" priority="282" operator="containsText" text="AB1">
      <formula>NOT(ISERROR(SEARCH("AB1",I25)))</formula>
    </cfRule>
    <cfRule type="containsText" dxfId="1831" priority="284" operator="containsText" text="AB2">
      <formula>NOT(ISERROR(SEARCH("AB2",I25)))</formula>
    </cfRule>
    <cfRule type="containsText" dxfId="1830" priority="283" operator="containsText" text="AB3">
      <formula>NOT(ISERROR(SEARCH("AB3",I25)))</formula>
    </cfRule>
    <cfRule type="containsText" dxfId="1829" priority="285" operator="containsText" text="AB1">
      <formula>NOT(ISERROR(SEARCH("AB1",I25)))</formula>
    </cfRule>
    <cfRule type="containsText" dxfId="1828" priority="277" operator="containsText" text="AB3">
      <formula>NOT(ISERROR(SEARCH("AB3",I25)))</formula>
    </cfRule>
    <cfRule type="containsText" dxfId="1827" priority="265" operator="containsText" text="AB3">
      <formula>NOT(ISERROR(SEARCH("AB3",I25)))</formula>
    </cfRule>
    <cfRule type="containsText" dxfId="1826" priority="266" operator="containsText" text="AB2">
      <formula>NOT(ISERROR(SEARCH("AB2",I25)))</formula>
    </cfRule>
    <cfRule type="containsText" dxfId="1825" priority="267" operator="containsText" text="AB1">
      <formula>NOT(ISERROR(SEARCH("AB1",I25)))</formula>
    </cfRule>
    <cfRule type="containsText" dxfId="1824" priority="268" operator="containsText" text="AB3">
      <formula>NOT(ISERROR(SEARCH("AB3",I25)))</formula>
    </cfRule>
    <cfRule type="containsText" dxfId="1823" priority="269" operator="containsText" text="AB2">
      <formula>NOT(ISERROR(SEARCH("AB2",I25)))</formula>
    </cfRule>
    <cfRule type="containsText" dxfId="1822" priority="270" operator="containsText" text="AB1">
      <formula>NOT(ISERROR(SEARCH("AB1",I25)))</formula>
    </cfRule>
    <cfRule type="containsText" dxfId="1821" priority="271" operator="containsText" text="AB3">
      <formula>NOT(ISERROR(SEARCH("AB3",I25)))</formula>
    </cfRule>
  </conditionalFormatting>
  <conditionalFormatting sqref="I27">
    <cfRule type="containsText" dxfId="1820" priority="306" operator="containsText" text="AB1">
      <formula>NOT(ISERROR(SEARCH("AB1",I27)))</formula>
    </cfRule>
    <cfRule type="containsText" dxfId="1819" priority="305" operator="containsText" text="AB2">
      <formula>NOT(ISERROR(SEARCH("AB2",I27)))</formula>
    </cfRule>
    <cfRule type="containsText" dxfId="1818" priority="304" operator="containsText" text="AB3">
      <formula>NOT(ISERROR(SEARCH("AB3",I27)))</formula>
    </cfRule>
    <cfRule type="containsText" dxfId="1817" priority="312" operator="containsText" text="AB1">
      <formula>NOT(ISERROR(SEARCH("AB1",I27)))</formula>
    </cfRule>
    <cfRule type="containsText" dxfId="1816" priority="307" operator="containsText" text="AB3">
      <formula>NOT(ISERROR(SEARCH("AB3",I27)))</formula>
    </cfRule>
    <cfRule type="containsText" dxfId="1815" priority="308" operator="containsText" text="AB2">
      <formula>NOT(ISERROR(SEARCH("AB2",I27)))</formula>
    </cfRule>
    <cfRule type="containsText" dxfId="1814" priority="309" operator="containsText" text="AB1">
      <formula>NOT(ISERROR(SEARCH("AB1",I27)))</formula>
    </cfRule>
    <cfRule type="containsText" dxfId="1813" priority="310" operator="containsText" text="AB3">
      <formula>NOT(ISERROR(SEARCH("AB3",I27)))</formula>
    </cfRule>
    <cfRule type="containsText" dxfId="1812" priority="311" operator="containsText" text="AB2">
      <formula>NOT(ISERROR(SEARCH("AB2",I27)))</formula>
    </cfRule>
  </conditionalFormatting>
  <conditionalFormatting sqref="I23:M23">
    <cfRule type="containsText" dxfId="1811" priority="294" operator="containsText" text="AB2">
      <formula>NOT(ISERROR(SEARCH("AB2",I23)))</formula>
    </cfRule>
    <cfRule type="containsText" dxfId="1810" priority="295" operator="containsText" text="AB1">
      <formula>NOT(ISERROR(SEARCH("AB1",I23)))</formula>
    </cfRule>
    <cfRule type="containsText" dxfId="1809" priority="293" operator="containsText" text="AB3">
      <formula>NOT(ISERROR(SEARCH("AB3",I23)))</formula>
    </cfRule>
  </conditionalFormatting>
  <conditionalFormatting sqref="I23:Q23">
    <cfRule type="containsText" dxfId="1808" priority="286" operator="containsText" text="AB LR">
      <formula>NOT(ISERROR(SEARCH("AB LR",I23)))</formula>
    </cfRule>
  </conditionalFormatting>
  <conditionalFormatting sqref="J2:L4">
    <cfRule type="containsText" dxfId="1807" priority="333" operator="containsText" text="AB LR">
      <formula>NOT(ISERROR(SEARCH("AB LR",J2)))</formula>
    </cfRule>
  </conditionalFormatting>
  <conditionalFormatting sqref="L6">
    <cfRule type="containsText" dxfId="1806" priority="189" operator="containsText" text="AB1">
      <formula>NOT(ISERROR(SEARCH("AB1",L6)))</formula>
    </cfRule>
    <cfRule type="containsText" dxfId="1805" priority="183" operator="containsText" text="ADELBERG">
      <formula>NOT(ISERROR(SEARCH("ADELBERG",L6)))</formula>
    </cfRule>
    <cfRule type="containsText" dxfId="1804" priority="184" operator="containsText" text="AB3">
      <formula>NOT(ISERROR(SEARCH("AB3",L6)))</formula>
    </cfRule>
    <cfRule type="containsText" dxfId="1803" priority="185" operator="containsText" text="AB2">
      <formula>NOT(ISERROR(SEARCH("AB2",L6)))</formula>
    </cfRule>
    <cfRule type="containsText" dxfId="1802" priority="186" operator="containsText" text="AB1">
      <formula>NOT(ISERROR(SEARCH("AB1",L6)))</formula>
    </cfRule>
    <cfRule type="containsText" dxfId="1801" priority="187" operator="containsText" text="AB LR">
      <formula>NOT(ISERROR(SEARCH("AB LR",L6)))</formula>
    </cfRule>
    <cfRule type="containsText" dxfId="1800" priority="188" operator="containsText" text="AB2">
      <formula>NOT(ISERROR(SEARCH("AB2",L6)))</formula>
    </cfRule>
    <cfRule type="containsText" dxfId="1799" priority="161" operator="containsText" text="AB LR">
      <formula>NOT(ISERROR(SEARCH("AB LR",L6)))</formula>
    </cfRule>
    <cfRule type="containsText" dxfId="1798" priority="162" operator="containsText" text="AB3">
      <formula>NOT(ISERROR(SEARCH("AB3",L6)))</formula>
    </cfRule>
    <cfRule type="containsText" dxfId="1797" priority="163" operator="containsText" text="AB1">
      <formula>NOT(ISERROR(SEARCH("AB1",L6)))</formula>
    </cfRule>
  </conditionalFormatting>
  <conditionalFormatting sqref="L9">
    <cfRule type="containsText" dxfId="1796" priority="386" operator="containsText" text="AB1">
      <formula>NOT(ISERROR(SEARCH("AB1",L9)))</formula>
    </cfRule>
  </conditionalFormatting>
  <conditionalFormatting sqref="L15">
    <cfRule type="containsText" dxfId="1795" priority="160" operator="containsText" text="AB2">
      <formula>NOT(ISERROR(SEARCH("AB2",L15)))</formula>
    </cfRule>
    <cfRule type="containsText" dxfId="1794" priority="178" operator="containsText" text="ADELBERG">
      <formula>NOT(ISERROR(SEARCH("ADELBERG",L15)))</formula>
    </cfRule>
    <cfRule type="containsText" dxfId="1793" priority="180" operator="containsText" text="AB2">
      <formula>NOT(ISERROR(SEARCH("AB2",L15)))</formula>
    </cfRule>
    <cfRule type="containsText" dxfId="1792" priority="181" operator="containsText" text="AB1">
      <formula>NOT(ISERROR(SEARCH("AB1",L15)))</formula>
    </cfRule>
    <cfRule type="containsText" dxfId="1791" priority="179" operator="containsText" text="AB3">
      <formula>NOT(ISERROR(SEARCH("AB3",L15)))</formula>
    </cfRule>
    <cfRule type="containsText" dxfId="1790" priority="158" operator="containsText" text="AB LR">
      <formula>NOT(ISERROR(SEARCH("AB LR",L15)))</formula>
    </cfRule>
    <cfRule type="containsText" dxfId="1789" priority="182" operator="containsText" text="AB3">
      <formula>NOT(ISERROR(SEARCH("AB3",L15)))</formula>
    </cfRule>
    <cfRule type="containsText" dxfId="1788" priority="159" operator="containsText" text="AB3">
      <formula>NOT(ISERROR(SEARCH("AB3",L15)))</formula>
    </cfRule>
  </conditionalFormatting>
  <conditionalFormatting sqref="L18">
    <cfRule type="containsText" dxfId="1787" priority="155" operator="containsText" text="AB3">
      <formula>NOT(ISERROR(SEARCH("AB3",L18)))</formula>
    </cfRule>
    <cfRule type="containsText" dxfId="1786" priority="157" operator="containsText" text="AB2">
      <formula>NOT(ISERROR(SEARCH("AB2",L18)))</formula>
    </cfRule>
    <cfRule type="containsText" dxfId="1785" priority="156" operator="containsText" text="AB1">
      <formula>NOT(ISERROR(SEARCH("AB1",L18)))</formula>
    </cfRule>
    <cfRule type="containsText" dxfId="1784" priority="154" operator="containsText" text="AB LR">
      <formula>NOT(ISERROR(SEARCH("AB LR",L18)))</formula>
    </cfRule>
  </conditionalFormatting>
  <conditionalFormatting sqref="L27">
    <cfRule type="containsText" dxfId="1783" priority="153" operator="containsText" text="AB2">
      <formula>NOT(ISERROR(SEARCH("AB2",L27)))</formula>
    </cfRule>
    <cfRule type="containsText" dxfId="1782" priority="168" operator="containsText" text="AB LR">
      <formula>NOT(ISERROR(SEARCH("AB LR",L27)))</formula>
    </cfRule>
    <cfRule type="containsText" dxfId="1781" priority="167" operator="containsText" text="AB1">
      <formula>NOT(ISERROR(SEARCH("AB1",L27)))</formula>
    </cfRule>
    <cfRule type="containsText" dxfId="1780" priority="169" operator="containsText" text="AB3">
      <formula>NOT(ISERROR(SEARCH("AB3",L27)))</formula>
    </cfRule>
    <cfRule type="containsText" dxfId="1779" priority="164" operator="containsText" text="ADELBERG">
      <formula>NOT(ISERROR(SEARCH("ADELBERG",L27)))</formula>
    </cfRule>
    <cfRule type="containsText" dxfId="1778" priority="165" operator="containsText" text="AB3">
      <formula>NOT(ISERROR(SEARCH("AB3",L27)))</formula>
    </cfRule>
    <cfRule type="containsText" dxfId="1777" priority="166" operator="containsText" text="AB2">
      <formula>NOT(ISERROR(SEARCH("AB2",L27)))</formula>
    </cfRule>
    <cfRule type="containsText" dxfId="1776" priority="151" operator="containsText" text="AB LR">
      <formula>NOT(ISERROR(SEARCH("AB LR",L27)))</formula>
    </cfRule>
    <cfRule type="containsText" dxfId="1775" priority="152" operator="containsText" text="AB3">
      <formula>NOT(ISERROR(SEARCH("AB3",L27)))</formula>
    </cfRule>
  </conditionalFormatting>
  <conditionalFormatting sqref="L9:M9">
    <cfRule type="containsText" dxfId="1774" priority="197" operator="containsText" text="AB3">
      <formula>NOT(ISERROR(SEARCH("AB3",L9)))</formula>
    </cfRule>
    <cfRule type="containsText" dxfId="1773" priority="199" operator="containsText" text="AB2">
      <formula>NOT(ISERROR(SEARCH("AB2",L9)))</formula>
    </cfRule>
  </conditionalFormatting>
  <conditionalFormatting sqref="M8">
    <cfRule type="containsText" dxfId="1772" priority="215" operator="containsText" text="AB2">
      <formula>NOT(ISERROR(SEARCH("AB2",M8)))</formula>
    </cfRule>
    <cfRule type="containsText" dxfId="1771" priority="219" operator="containsText" text="AB1">
      <formula>NOT(ISERROR(SEARCH("AB1",M8)))</formula>
    </cfRule>
    <cfRule type="containsText" dxfId="1770" priority="218" operator="containsText" text="AB2">
      <formula>NOT(ISERROR(SEARCH("AB2",M8)))</formula>
    </cfRule>
    <cfRule type="containsText" dxfId="1769" priority="214" operator="containsText" text="AB3">
      <formula>NOT(ISERROR(SEARCH("AB3",M8)))</formula>
    </cfRule>
    <cfRule type="containsText" dxfId="1768" priority="216" operator="containsText" text="AB1">
      <formula>NOT(ISERROR(SEARCH("AB1",M8)))</formula>
    </cfRule>
  </conditionalFormatting>
  <conditionalFormatting sqref="M9">
    <cfRule type="containsText" dxfId="1767" priority="198" operator="containsText" text="AB1">
      <formula>NOT(ISERROR(SEARCH("AB1",M9)))</formula>
    </cfRule>
  </conditionalFormatting>
  <conditionalFormatting sqref="M10">
    <cfRule type="containsText" dxfId="1766" priority="195" operator="containsText" text="AB1">
      <formula>NOT(ISERROR(SEARCH("AB1",M10)))</formula>
    </cfRule>
    <cfRule type="containsText" dxfId="1765" priority="194" operator="containsText" text="AB3">
      <formula>NOT(ISERROR(SEARCH("AB3",M10)))</formula>
    </cfRule>
    <cfRule type="containsText" dxfId="1764" priority="193" operator="containsText" text="AB LR">
      <formula>NOT(ISERROR(SEARCH("AB LR",M10)))</formula>
    </cfRule>
  </conditionalFormatting>
  <conditionalFormatting sqref="M19">
    <cfRule type="containsText" dxfId="1763" priority="208" operator="containsText" text="AB2">
      <formula>NOT(ISERROR(SEARCH("AB2",M19)))</formula>
    </cfRule>
    <cfRule type="containsText" dxfId="1762" priority="207" operator="containsText" text="AB3">
      <formula>NOT(ISERROR(SEARCH("AB3",M19)))</formula>
    </cfRule>
    <cfRule type="containsText" dxfId="1761" priority="211" operator="containsText" text="AB2">
      <formula>NOT(ISERROR(SEARCH("AB2",M19)))</formula>
    </cfRule>
    <cfRule type="containsText" dxfId="1760" priority="209" operator="containsText" text="AB1">
      <formula>NOT(ISERROR(SEARCH("AB1",M19)))</formula>
    </cfRule>
    <cfRule type="containsText" dxfId="1759" priority="212" operator="containsText" text="AB1">
      <formula>NOT(ISERROR(SEARCH("AB1",M19)))</formula>
    </cfRule>
  </conditionalFormatting>
  <conditionalFormatting sqref="M22">
    <cfRule type="containsText" dxfId="1758" priority="201" operator="containsText" text="AB3">
      <formula>NOT(ISERROR(SEARCH("AB3",M22)))</formula>
    </cfRule>
    <cfRule type="containsText" dxfId="1757" priority="202" operator="containsText" text="AB2">
      <formula>NOT(ISERROR(SEARCH("AB2",M22)))</formula>
    </cfRule>
    <cfRule type="containsText" dxfId="1756" priority="205" operator="containsText" text="AB1">
      <formula>NOT(ISERROR(SEARCH("AB1",M22)))</formula>
    </cfRule>
    <cfRule type="containsText" dxfId="1755" priority="204" operator="containsText" text="AB2">
      <formula>NOT(ISERROR(SEARCH("AB2",M22)))</formula>
    </cfRule>
    <cfRule type="containsText" dxfId="1754" priority="203" operator="containsText" text="AB1">
      <formula>NOT(ISERROR(SEARCH("AB1",M22)))</formula>
    </cfRule>
    <cfRule type="containsText" dxfId="1753" priority="200" operator="containsText" text="AB LR">
      <formula>NOT(ISERROR(SEARCH("AB LR",M22)))</formula>
    </cfRule>
  </conditionalFormatting>
  <conditionalFormatting sqref="M25">
    <cfRule type="containsText" dxfId="1752" priority="191" operator="containsText" text="AB3">
      <formula>NOT(ISERROR(SEARCH("AB3",M25)))</formula>
    </cfRule>
    <cfRule type="containsText" dxfId="1751" priority="190" operator="containsText" text="AB LR">
      <formula>NOT(ISERROR(SEARCH("AB LR",M25)))</formula>
    </cfRule>
    <cfRule type="containsText" dxfId="1750" priority="192" operator="containsText" text="AB2">
      <formula>NOT(ISERROR(SEARCH("AB2",M25)))</formula>
    </cfRule>
  </conditionalFormatting>
  <conditionalFormatting sqref="M30">
    <cfRule type="containsText" dxfId="1749" priority="377" operator="containsText" text="AB2">
      <formula>NOT(ISERROR(SEARCH("AB2",M30)))</formula>
    </cfRule>
    <cfRule type="containsText" dxfId="1748" priority="378" operator="containsText" text="AB1">
      <formula>NOT(ISERROR(SEARCH("AB1",M30)))</formula>
    </cfRule>
  </conditionalFormatting>
  <conditionalFormatting sqref="M58">
    <cfRule type="containsText" dxfId="1747" priority="522" operator="containsText" text="AB1">
      <formula>NOT(ISERROR(SEARCH("AB1",M58)))</formula>
    </cfRule>
    <cfRule type="containsText" dxfId="1746" priority="521" operator="containsText" text="AB2">
      <formula>NOT(ISERROR(SEARCH("AB2",M58)))</formula>
    </cfRule>
    <cfRule type="containsText" dxfId="1745" priority="520" operator="containsText" text="AB3">
      <formula>NOT(ISERROR(SEARCH("AB3",M58)))</formula>
    </cfRule>
  </conditionalFormatting>
  <conditionalFormatting sqref="M18:N18">
    <cfRule type="containsText" dxfId="1744" priority="567" operator="containsText" text="AB2">
      <formula>NOT(ISERROR(SEARCH("AB2",M18)))</formula>
    </cfRule>
    <cfRule type="containsText" dxfId="1743" priority="566" operator="containsText" text="AB3">
      <formula>NOT(ISERROR(SEARCH("AB3",M18)))</formula>
    </cfRule>
    <cfRule type="containsText" dxfId="1742" priority="568" operator="containsText" text="AB1">
      <formula>NOT(ISERROR(SEARCH("AB1",M18)))</formula>
    </cfRule>
  </conditionalFormatting>
  <conditionalFormatting sqref="M8:Q9">
    <cfRule type="containsText" dxfId="1741" priority="196" operator="containsText" text="AB LR">
      <formula>NOT(ISERROR(SEARCH("AB LR",M8)))</formula>
    </cfRule>
  </conditionalFormatting>
  <conditionalFormatting sqref="M18:Q19">
    <cfRule type="containsText" dxfId="1740" priority="206" operator="containsText" text="AB LR">
      <formula>NOT(ISERROR(SEARCH("AB LR",M18)))</formula>
    </cfRule>
  </conditionalFormatting>
  <conditionalFormatting sqref="N12">
    <cfRule type="containsText" dxfId="1739" priority="561" operator="containsText" text="AB2">
      <formula>NOT(ISERROR(SEARCH("AB2",N12)))</formula>
    </cfRule>
    <cfRule type="containsText" dxfId="1738" priority="562" operator="containsText" text="AB1">
      <formula>NOT(ISERROR(SEARCH("AB1",N12)))</formula>
    </cfRule>
    <cfRule type="containsText" dxfId="1737" priority="560" operator="containsText" text="AB3">
      <formula>NOT(ISERROR(SEARCH("AB3",N12)))</formula>
    </cfRule>
  </conditionalFormatting>
  <conditionalFormatting sqref="N22:N23">
    <cfRule type="containsText" dxfId="1736" priority="593" operator="containsText" text="AB3">
      <formula>NOT(ISERROR(SEARCH("AB3",N22)))</formula>
    </cfRule>
    <cfRule type="containsText" dxfId="1735" priority="594" operator="containsText" text="AB2">
      <formula>NOT(ISERROR(SEARCH("AB2",N22)))</formula>
    </cfRule>
    <cfRule type="containsText" dxfId="1734" priority="595" operator="containsText" text="AB1">
      <formula>NOT(ISERROR(SEARCH("AB1",N22)))</formula>
    </cfRule>
  </conditionalFormatting>
  <conditionalFormatting sqref="Q2">
    <cfRule type="containsText" dxfId="1733" priority="336" operator="containsText" text="AB LR">
      <formula>NOT(ISERROR(SEARCH("AB LR",Q2)))</formula>
    </cfRule>
    <cfRule type="containsText" dxfId="1732" priority="337" operator="containsText" text="AB2">
      <formula>NOT(ISERROR(SEARCH("AB2",Q2)))</formula>
    </cfRule>
    <cfRule type="containsText" dxfId="1731" priority="338" operator="containsText" text="AB1">
      <formula>NOT(ISERROR(SEARCH("AB1",Q2)))</formula>
    </cfRule>
  </conditionalFormatting>
  <conditionalFormatting sqref="Q3">
    <cfRule type="containsText" dxfId="1730" priority="317" operator="containsText" text="AB3">
      <formula>NOT(ISERROR(SEARCH("AB3",Q3)))</formula>
    </cfRule>
  </conditionalFormatting>
  <conditionalFormatting sqref="Q3:Q4">
    <cfRule type="containsText" dxfId="1729" priority="318" operator="containsText" text="AB2">
      <formula>NOT(ISERROR(SEARCH("AB2",Q3)))</formula>
    </cfRule>
  </conditionalFormatting>
  <conditionalFormatting sqref="Q7:Q9">
    <cfRule type="containsText" dxfId="1728" priority="30" operator="containsText" text="AB1">
      <formula>NOT(ISERROR(SEARCH("AB1",Q7)))</formula>
    </cfRule>
    <cfRule type="containsText" dxfId="1727" priority="29" operator="containsText" text="AB3">
      <formula>NOT(ISERROR(SEARCH("AB3",Q7)))</formula>
    </cfRule>
    <cfRule type="containsText" dxfId="1726" priority="28" operator="containsText" text="AB LR">
      <formula>NOT(ISERROR(SEARCH("AB LR",Q7)))</formula>
    </cfRule>
  </conditionalFormatting>
  <conditionalFormatting sqref="Q12">
    <cfRule type="containsText" dxfId="1725" priority="26" operator="containsText" text="AB1">
      <formula>NOT(ISERROR(SEARCH("AB1",Q12)))</formula>
    </cfRule>
    <cfRule type="containsText" dxfId="1724" priority="27" operator="containsText" text="AB2">
      <formula>NOT(ISERROR(SEARCH("AB2",Q12)))</formula>
    </cfRule>
    <cfRule type="containsText" dxfId="1723" priority="24" operator="containsText" text="AB LR">
      <formula>NOT(ISERROR(SEARCH("AB LR",Q12)))</formula>
    </cfRule>
    <cfRule type="containsText" dxfId="1722" priority="25" operator="containsText" text="AB3">
      <formula>NOT(ISERROR(SEARCH("AB3",Q12)))</formula>
    </cfRule>
  </conditionalFormatting>
  <conditionalFormatting sqref="Q13">
    <cfRule type="containsText" dxfId="1721" priority="51" operator="containsText" text="AB1">
      <formula>NOT(ISERROR(SEARCH("AB1",Q13)))</formula>
    </cfRule>
  </conditionalFormatting>
  <conditionalFormatting sqref="Q15">
    <cfRule type="containsText" dxfId="1720" priority="48" operator="containsText" text="AB1">
      <formula>NOT(ISERROR(SEARCH("AB1",Q15)))</formula>
    </cfRule>
    <cfRule type="containsText" dxfId="1719" priority="47" operator="containsText" text="AB3">
      <formula>NOT(ISERROR(SEARCH("AB3",Q15)))</formula>
    </cfRule>
    <cfRule type="containsText" dxfId="1718" priority="46" operator="containsText" text="AB LR">
      <formula>NOT(ISERROR(SEARCH("AB LR",Q15)))</formula>
    </cfRule>
  </conditionalFormatting>
  <conditionalFormatting sqref="Q19:Q20">
    <cfRule type="containsText" dxfId="1717" priority="41" operator="containsText" text="AB3">
      <formula>NOT(ISERROR(SEARCH("AB3",Q19)))</formula>
    </cfRule>
    <cfRule type="containsText" dxfId="1716" priority="40" operator="containsText" text="AB LR">
      <formula>NOT(ISERROR(SEARCH("AB LR",Q19)))</formula>
    </cfRule>
  </conditionalFormatting>
  <conditionalFormatting sqref="Q20">
    <cfRule type="containsText" dxfId="1715" priority="42" operator="containsText" text="AB1">
      <formula>NOT(ISERROR(SEARCH("AB1",Q20)))</formula>
    </cfRule>
  </conditionalFormatting>
  <conditionalFormatting sqref="T1">
    <cfRule type="containsText" dxfId="1714" priority="426" operator="containsText" text="AB3">
      <formula>NOT(ISERROR(SEARCH("AB3",T1)))</formula>
    </cfRule>
    <cfRule type="containsText" dxfId="1713" priority="427" operator="containsText" text="AB2">
      <formula>NOT(ISERROR(SEARCH("AB2",T1)))</formula>
    </cfRule>
    <cfRule type="containsText" dxfId="1712" priority="428" operator="containsText" text="AB1">
      <formula>NOT(ISERROR(SEARCH("AB1",T1)))</formula>
    </cfRule>
  </conditionalFormatting>
  <conditionalFormatting sqref="T19">
    <cfRule type="containsText" dxfId="1711" priority="389" operator="containsText" text="AB1">
      <formula>NOT(ISERROR(SEARCH("AB1",T19)))</formula>
    </cfRule>
    <cfRule type="containsText" dxfId="1710" priority="388" operator="containsText" text="AB2">
      <formula>NOT(ISERROR(SEARCH("AB2",T19)))</formula>
    </cfRule>
  </conditionalFormatting>
  <conditionalFormatting sqref="T23">
    <cfRule type="containsText" dxfId="1709" priority="390" operator="containsText" text="AB2">
      <formula>NOT(ISERROR(SEARCH("AB2",T23)))</formula>
    </cfRule>
    <cfRule type="containsText" dxfId="1708" priority="391" operator="containsText" text="AB1">
      <formula>NOT(ISERROR(SEARCH("AB1",T23)))</formula>
    </cfRule>
  </conditionalFormatting>
  <conditionalFormatting sqref="U2">
    <cfRule type="containsText" dxfId="1707" priority="341" operator="containsText" text="AB1">
      <formula>NOT(ISERROR(SEARCH("AB1",U2)))</formula>
    </cfRule>
  </conditionalFormatting>
  <conditionalFormatting sqref="U26:U27 W26:Y27">
    <cfRule type="containsText" dxfId="1706" priority="689" operator="containsText" text="AB3">
      <formula>NOT(ISERROR(SEARCH("AB3",U26)))</formula>
    </cfRule>
    <cfRule type="containsText" dxfId="1705" priority="691" operator="containsText" text="AB1">
      <formula>NOT(ISERROR(SEARCH("AB1",U26)))</formula>
    </cfRule>
    <cfRule type="containsText" dxfId="1704" priority="690" operator="containsText" text="AB2">
      <formula>NOT(ISERROR(SEARCH("AB2",U26)))</formula>
    </cfRule>
  </conditionalFormatting>
  <conditionalFormatting sqref="U27">
    <cfRule type="containsText" dxfId="1703" priority="472" operator="containsText" text="AB3">
      <formula>NOT(ISERROR(SEARCH("AB3",U27)))</formula>
    </cfRule>
    <cfRule type="containsText" dxfId="1702" priority="473" operator="containsText" text="AB2">
      <formula>NOT(ISERROR(SEARCH("AB2",U27)))</formula>
    </cfRule>
    <cfRule type="containsText" dxfId="1701" priority="474" operator="containsText" text="AB1">
      <formula>NOT(ISERROR(SEARCH("AB1",U27)))</formula>
    </cfRule>
  </conditionalFormatting>
  <conditionalFormatting sqref="U31">
    <cfRule type="containsText" dxfId="1700" priority="514" operator="containsText" text="AB3">
      <formula>NOT(ISERROR(SEARCH("AB3",U31)))</formula>
    </cfRule>
    <cfRule type="containsText" dxfId="1699" priority="515" operator="containsText" text="AB2">
      <formula>NOT(ISERROR(SEARCH("AB2",U31)))</formula>
    </cfRule>
    <cfRule type="containsText" dxfId="1698" priority="516" operator="containsText" text="AB1">
      <formula>NOT(ISERROR(SEARCH("AB1",U31)))</formula>
    </cfRule>
  </conditionalFormatting>
  <conditionalFormatting sqref="U2:V2">
    <cfRule type="containsText" dxfId="1697" priority="18" operator="containsText" text="AB3">
      <formula>NOT(ISERROR(SEARCH("AB3",U2)))</formula>
    </cfRule>
    <cfRule type="containsText" dxfId="1696" priority="20" operator="containsText" text="AB2">
      <formula>NOT(ISERROR(SEARCH("AB2",U2)))</formula>
    </cfRule>
  </conditionalFormatting>
  <conditionalFormatting sqref="V2">
    <cfRule type="containsText" dxfId="1695" priority="19" operator="containsText" text="AB LR">
      <formula>NOT(ISERROR(SEARCH("AB LR",V2)))</formula>
    </cfRule>
  </conditionalFormatting>
  <conditionalFormatting sqref="V2:V3">
    <cfRule type="containsText" dxfId="1694" priority="387" operator="containsText" text="AB LR">
      <formula>NOT(ISERROR(SEARCH("AB LR",V2)))</formula>
    </cfRule>
  </conditionalFormatting>
  <conditionalFormatting sqref="V5">
    <cfRule type="containsText" dxfId="1693" priority="1" operator="containsText" text="AB LR">
      <formula>NOT(ISERROR(SEARCH("AB LR",V5)))</formula>
    </cfRule>
    <cfRule type="containsText" dxfId="1692" priority="2" operator="containsText" text="AB3">
      <formula>NOT(ISERROR(SEARCH("AB3",V5)))</formula>
    </cfRule>
    <cfRule type="containsText" dxfId="1691" priority="3" operator="containsText" text="AB2">
      <formula>NOT(ISERROR(SEARCH("AB2",V5)))</formula>
    </cfRule>
  </conditionalFormatting>
  <conditionalFormatting sqref="V8">
    <cfRule type="containsText" dxfId="1690" priority="12" operator="containsText" text="AB3">
      <formula>NOT(ISERROR(SEARCH("AB3",V8)))</formula>
    </cfRule>
    <cfRule type="containsText" dxfId="1689" priority="11" operator="containsText" text="AB2">
      <formula>NOT(ISERROR(SEARCH("AB2",V8)))</formula>
    </cfRule>
    <cfRule type="containsText" dxfId="1688" priority="10" operator="containsText" text="AB LR">
      <formula>NOT(ISERROR(SEARCH("AB LR",V8)))</formula>
    </cfRule>
    <cfRule type="containsText" dxfId="1687" priority="9" operator="containsText" text="AB3">
      <formula>NOT(ISERROR(SEARCH("AB3",V8)))</formula>
    </cfRule>
  </conditionalFormatting>
  <conditionalFormatting sqref="V15">
    <cfRule type="containsText" dxfId="1686" priority="15" operator="containsText" text="AB2">
      <formula>NOT(ISERROR(SEARCH("AB2",V15)))</formula>
    </cfRule>
    <cfRule type="containsText" dxfId="1685" priority="14" operator="containsText" text="AB LR">
      <formula>NOT(ISERROR(SEARCH("AB LR",V15)))</formula>
    </cfRule>
    <cfRule type="containsText" dxfId="1684" priority="16" operator="containsText" text="AB3">
      <formula>NOT(ISERROR(SEARCH("AB3",V15)))</formula>
    </cfRule>
    <cfRule type="containsText" dxfId="1683" priority="13" operator="containsText" text="AB3">
      <formula>NOT(ISERROR(SEARCH("AB3",V15)))</formula>
    </cfRule>
    <cfRule type="containsText" dxfId="1682" priority="17" operator="containsText" text="AB2">
      <formula>NOT(ISERROR(SEARCH("AB2",V15)))</formula>
    </cfRule>
  </conditionalFormatting>
  <conditionalFormatting sqref="V20">
    <cfRule type="containsText" dxfId="1681" priority="5" operator="containsText" text="AB3">
      <formula>NOT(ISERROR(SEARCH("AB3",V20)))</formula>
    </cfRule>
    <cfRule type="containsText" dxfId="1680" priority="4" operator="containsText" text="AB LR">
      <formula>NOT(ISERROR(SEARCH("AB LR",V20)))</formula>
    </cfRule>
  </conditionalFormatting>
  <conditionalFormatting sqref="V26">
    <cfRule type="containsText" dxfId="1679" priority="8" operator="containsText" text="AB2">
      <formula>NOT(ISERROR(SEARCH("AB2",V26)))</formula>
    </cfRule>
    <cfRule type="containsText" dxfId="1678" priority="7" operator="containsText" text="AB3">
      <formula>NOT(ISERROR(SEARCH("AB3",V26)))</formula>
    </cfRule>
    <cfRule type="containsText" dxfId="1677" priority="6" operator="containsText" text="AB LR">
      <formula>NOT(ISERROR(SEARCH("AB LR",V26)))</formula>
    </cfRule>
  </conditionalFormatting>
  <conditionalFormatting sqref="V27">
    <cfRule type="containsText" dxfId="1676" priority="679" operator="containsText" text="AB1">
      <formula>NOT(ISERROR(SEARCH("AB1",V27)))</formula>
    </cfRule>
    <cfRule type="containsText" dxfId="1675" priority="678" operator="containsText" text="AB2">
      <formula>NOT(ISERROR(SEARCH("AB2",V27)))</formula>
    </cfRule>
  </conditionalFormatting>
  <conditionalFormatting sqref="V30">
    <cfRule type="containsText" dxfId="1674" priority="316" operator="containsText" text="AB2">
      <formula>NOT(ISERROR(SEARCH("AB2",V30)))</formula>
    </cfRule>
    <cfRule type="containsText" dxfId="1673" priority="315" operator="containsText" text="AB LR">
      <formula>NOT(ISERROR(SEARCH("AB LR",V30)))</formula>
    </cfRule>
    <cfRule type="containsText" dxfId="1672" priority="314" operator="containsText" text="AB3">
      <formula>NOT(ISERROR(SEARCH("AB3",V30)))</formula>
    </cfRule>
  </conditionalFormatting>
  <conditionalFormatting sqref="V31">
    <cfRule type="containsText" dxfId="1671" priority="313" operator="containsText" text="AB LR">
      <formula>NOT(ISERROR(SEARCH("AB LR",V31)))</formula>
    </cfRule>
  </conditionalFormatting>
  <conditionalFormatting sqref="Y15:Y16">
    <cfRule type="containsText" dxfId="1670" priority="493" operator="containsText" text="AB3">
      <formula>NOT(ISERROR(SEARCH("AB3",Y15)))</formula>
    </cfRule>
    <cfRule type="containsText" dxfId="1669" priority="494" operator="containsText" text="AB2">
      <formula>NOT(ISERROR(SEARCH("AB2",Y15)))</formula>
    </cfRule>
    <cfRule type="containsText" dxfId="1668" priority="495" operator="containsText" text="AB1">
      <formula>NOT(ISERROR(SEARCH("AB1",Y15)))</formula>
    </cfRule>
  </conditionalFormatting>
  <conditionalFormatting sqref="Y25">
    <cfRule type="containsText" dxfId="1667" priority="481" operator="containsText" text="AB3">
      <formula>NOT(ISERROR(SEARCH("AB3",Y25)))</formula>
    </cfRule>
    <cfRule type="containsText" dxfId="1666" priority="482" operator="containsText" text="AB2">
      <formula>NOT(ISERROR(SEARCH("AB2",Y25)))</formula>
    </cfRule>
    <cfRule type="containsText" dxfId="1665" priority="483" operator="containsText" text="AB1">
      <formula>NOT(ISERROR(SEARCH("AB1",Y25)))</formula>
    </cfRule>
    <cfRule type="containsText" dxfId="1664" priority="478" operator="containsText" text="AB3">
      <formula>NOT(ISERROR(SEARCH("AB3",Y25)))</formula>
    </cfRule>
    <cfRule type="containsText" dxfId="1663" priority="479" operator="containsText" text="AB2">
      <formula>NOT(ISERROR(SEARCH("AB2",Y25)))</formula>
    </cfRule>
    <cfRule type="containsText" dxfId="1662" priority="480" operator="containsText" text="AB1">
      <formula>NOT(ISERROR(SEARCH("AB1",Y25)))</formula>
    </cfRule>
  </conditionalFormatting>
  <conditionalFormatting sqref="Z4:Z6 G5 V5:V27 U10:Y16 Z12:Z13 H15:M15 B15:G16 P17:T17 B21:Q22 R24:T25 B25:Q25 B26:L26 B27:H27 J27:U27 B28:Y28 B29:B31 M49:M53 M55 B10:C10 F10 A1:Y1 W3:Y3 Z16:Z19 V2:V3 J3:L3 A3:H3 N3:P3 R3:U3 C29:Y29">
    <cfRule type="containsText" dxfId="1661" priority="555" operator="containsText" text="AB2">
      <formula>NOT(ISERROR(SEARCH("AB2",A1)))</formula>
    </cfRule>
  </conditionalFormatting>
  <conditionalFormatting sqref="Z11 Z13">
    <cfRule type="containsText" dxfId="1660" priority="537" operator="containsText" text="AB1">
      <formula>NOT(ISERROR(SEARCH("AB1",Z11)))</formula>
    </cfRule>
    <cfRule type="containsText" dxfId="1659" priority="535" operator="containsText" text="AB3">
      <formula>NOT(ISERROR(SEARCH("AB3",Z11)))</formula>
    </cfRule>
    <cfRule type="containsText" dxfId="1658" priority="536" operator="containsText" text="AB2">
      <formula>NOT(ISERROR(SEARCH("AB2",Z11)))</formula>
    </cfRule>
  </conditionalFormatting>
  <conditionalFormatting sqref="Z11:Z13 B5:Q7 B19:L19 B21:Q22 C20:Q20 B23:H23 B15:F17 B18:K18 B8:L9 A38:Q46 H10:Q10 B4:H4 Z4:Z6 Z8:Z9 B10:C10 F10 A47:M47 Z61:Z1048576">
    <cfRule type="containsText" dxfId="1657" priority="544" operator="containsText" text="AB LR">
      <formula>NOT(ISERROR(SEARCH("AB LR",A4)))</formula>
    </cfRule>
  </conditionalFormatting>
  <conditionalFormatting sqref="Z21">
    <cfRule type="containsText" dxfId="1656" priority="370" operator="containsText" text="AB3">
      <formula>NOT(ISERROR(SEARCH("AB3",Z21)))</formula>
    </cfRule>
    <cfRule type="containsText" dxfId="1655" priority="369" operator="containsText" text="ADELBERG">
      <formula>NOT(ISERROR(SEARCH("ADELBERG",Z21)))</formula>
    </cfRule>
    <cfRule type="containsText" dxfId="1654" priority="371" operator="containsText" text="AB2">
      <formula>NOT(ISERROR(SEARCH("AB2",Z21)))</formula>
    </cfRule>
  </conditionalFormatting>
  <conditionalFormatting sqref="Z21:Z35">
    <cfRule type="containsText" dxfId="1653" priority="372" operator="containsText" text="AB1">
      <formula>NOT(ISERROR(SEARCH("AB1",Z21)))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9.9978637043366805E-2"/>
  </sheetPr>
  <dimension ref="A1:I39"/>
  <sheetViews>
    <sheetView topLeftCell="A8" workbookViewId="0">
      <selection activeCell="B33" sqref="B33"/>
    </sheetView>
  </sheetViews>
  <sheetFormatPr defaultRowHeight="14.5" x14ac:dyDescent="0.35"/>
  <cols>
    <col min="1" max="1" width="5.36328125" customWidth="1"/>
    <col min="2" max="2" width="11.54296875" customWidth="1"/>
    <col min="3" max="3" width="7.54296875" style="17" customWidth="1"/>
    <col min="4" max="4" width="9.6328125" style="17" bestFit="1" customWidth="1"/>
    <col min="5" max="5" width="9.6328125" bestFit="1" customWidth="1"/>
    <col min="6" max="6" width="20.54296875" bestFit="1" customWidth="1"/>
    <col min="7" max="7" width="23.08984375" customWidth="1"/>
    <col min="8" max="8" width="8.90625" style="200"/>
    <col min="9" max="9" width="6.81640625" style="17" customWidth="1"/>
  </cols>
  <sheetData>
    <row r="1" spans="1:9" ht="15.5" x14ac:dyDescent="0.35">
      <c r="A1" s="250" t="s">
        <v>362</v>
      </c>
      <c r="B1" s="250"/>
      <c r="C1" s="250"/>
      <c r="D1" s="250"/>
      <c r="E1" s="250"/>
      <c r="F1" s="250"/>
      <c r="G1" s="250"/>
    </row>
    <row r="3" spans="1:9" x14ac:dyDescent="0.35">
      <c r="A3" s="251" t="s">
        <v>238</v>
      </c>
      <c r="B3" s="252"/>
      <c r="C3" s="206"/>
      <c r="D3" s="253" t="s">
        <v>392</v>
      </c>
      <c r="E3" s="253"/>
      <c r="F3" s="205" t="s">
        <v>156</v>
      </c>
      <c r="G3" s="205"/>
    </row>
    <row r="4" spans="1:9" x14ac:dyDescent="0.35">
      <c r="A4" s="66" t="s">
        <v>232</v>
      </c>
      <c r="B4" s="198">
        <v>46037</v>
      </c>
      <c r="C4" s="66" t="s">
        <v>235</v>
      </c>
      <c r="D4" s="110" t="s">
        <v>254</v>
      </c>
      <c r="E4" s="110" t="s">
        <v>252</v>
      </c>
      <c r="F4" s="194" t="s">
        <v>400</v>
      </c>
      <c r="G4" s="110" t="s">
        <v>389</v>
      </c>
      <c r="H4" s="200" t="s">
        <v>259</v>
      </c>
      <c r="I4" s="17">
        <f t="shared" ref="I4:I29" si="0">COUNTIF($D$4:$E$32,H4)</f>
        <v>0</v>
      </c>
    </row>
    <row r="5" spans="1:9" x14ac:dyDescent="0.35">
      <c r="A5" s="66" t="s">
        <v>231</v>
      </c>
      <c r="B5" s="198">
        <v>46043</v>
      </c>
      <c r="C5" s="66" t="s">
        <v>235</v>
      </c>
      <c r="D5" s="110" t="s">
        <v>244</v>
      </c>
      <c r="E5" s="110" t="s">
        <v>255</v>
      </c>
      <c r="F5" s="197" t="s">
        <v>388</v>
      </c>
      <c r="G5" s="110"/>
      <c r="H5" s="200" t="s">
        <v>260</v>
      </c>
      <c r="I5" s="17">
        <f t="shared" si="0"/>
        <v>0</v>
      </c>
    </row>
    <row r="6" spans="1:9" s="204" customFormat="1" x14ac:dyDescent="0.35">
      <c r="A6" s="202" t="s">
        <v>231</v>
      </c>
      <c r="B6" s="203">
        <v>46043</v>
      </c>
      <c r="C6" s="202" t="s">
        <v>236</v>
      </c>
      <c r="D6" s="196" t="s">
        <v>380</v>
      </c>
      <c r="E6" s="196" t="s">
        <v>245</v>
      </c>
      <c r="F6" s="197" t="s">
        <v>396</v>
      </c>
      <c r="G6" s="110"/>
      <c r="H6" s="207" t="s">
        <v>381</v>
      </c>
      <c r="I6" s="17">
        <f t="shared" si="0"/>
        <v>1</v>
      </c>
    </row>
    <row r="7" spans="1:9" s="204" customFormat="1" ht="29" x14ac:dyDescent="0.35">
      <c r="A7" s="66" t="s">
        <v>232</v>
      </c>
      <c r="B7" s="198">
        <v>46044</v>
      </c>
      <c r="C7" s="66" t="s">
        <v>236</v>
      </c>
      <c r="D7" s="110" t="s">
        <v>261</v>
      </c>
      <c r="E7" s="110" t="s">
        <v>257</v>
      </c>
      <c r="F7" s="208" t="s">
        <v>371</v>
      </c>
      <c r="G7" s="201" t="s">
        <v>390</v>
      </c>
      <c r="H7" s="207" t="s">
        <v>258</v>
      </c>
      <c r="I7" s="17">
        <f t="shared" si="0"/>
        <v>1</v>
      </c>
    </row>
    <row r="8" spans="1:9" x14ac:dyDescent="0.35">
      <c r="A8" s="66" t="s">
        <v>233</v>
      </c>
      <c r="B8" s="198">
        <v>46049</v>
      </c>
      <c r="C8" s="66" t="s">
        <v>236</v>
      </c>
      <c r="D8" s="110" t="s">
        <v>263</v>
      </c>
      <c r="E8" s="110" t="s">
        <v>251</v>
      </c>
      <c r="F8" s="197" t="s">
        <v>384</v>
      </c>
      <c r="G8" s="110"/>
      <c r="H8" s="200" t="s">
        <v>250</v>
      </c>
      <c r="I8" s="17">
        <f t="shared" si="0"/>
        <v>3</v>
      </c>
    </row>
    <row r="9" spans="1:9" x14ac:dyDescent="0.35">
      <c r="A9" s="66" t="s">
        <v>231</v>
      </c>
      <c r="B9" s="198">
        <v>46050</v>
      </c>
      <c r="C9" s="66" t="s">
        <v>235</v>
      </c>
      <c r="D9" s="110" t="s">
        <v>254</v>
      </c>
      <c r="E9" s="110" t="s">
        <v>381</v>
      </c>
      <c r="F9" s="197" t="s">
        <v>385</v>
      </c>
      <c r="G9" s="110"/>
      <c r="H9" s="200" t="s">
        <v>255</v>
      </c>
      <c r="I9" s="17">
        <f t="shared" si="0"/>
        <v>3</v>
      </c>
    </row>
    <row r="10" spans="1:9" x14ac:dyDescent="0.35">
      <c r="A10" s="66" t="s">
        <v>231</v>
      </c>
      <c r="B10" s="198">
        <v>46050</v>
      </c>
      <c r="C10" s="66" t="s">
        <v>236</v>
      </c>
      <c r="D10" t="s">
        <v>250</v>
      </c>
      <c r="E10" s="110" t="s">
        <v>266</v>
      </c>
      <c r="F10" s="197" t="s">
        <v>370</v>
      </c>
      <c r="G10" s="110"/>
      <c r="H10" s="200" t="s">
        <v>245</v>
      </c>
      <c r="I10" s="17">
        <f t="shared" si="0"/>
        <v>1</v>
      </c>
    </row>
    <row r="11" spans="1:9" x14ac:dyDescent="0.35">
      <c r="A11" s="66" t="s">
        <v>231</v>
      </c>
      <c r="B11" s="198">
        <v>46056</v>
      </c>
      <c r="C11" s="66" t="s">
        <v>235</v>
      </c>
      <c r="D11" s="110" t="s">
        <v>256</v>
      </c>
      <c r="E11" s="110" t="s">
        <v>250</v>
      </c>
      <c r="F11" s="197" t="s">
        <v>375</v>
      </c>
      <c r="G11" s="110"/>
      <c r="H11" s="200" t="s">
        <v>261</v>
      </c>
      <c r="I11" s="17">
        <f t="shared" si="0"/>
        <v>3</v>
      </c>
    </row>
    <row r="12" spans="1:9" x14ac:dyDescent="0.35">
      <c r="A12" s="66" t="s">
        <v>233</v>
      </c>
      <c r="B12" s="198">
        <v>46063</v>
      </c>
      <c r="C12" s="66" t="s">
        <v>235</v>
      </c>
      <c r="D12" s="110" t="s">
        <v>382</v>
      </c>
      <c r="E12" s="110" t="s">
        <v>251</v>
      </c>
      <c r="F12" s="197" t="s">
        <v>369</v>
      </c>
      <c r="G12" s="110"/>
      <c r="H12" s="200" t="s">
        <v>252</v>
      </c>
      <c r="I12" s="17">
        <f t="shared" si="0"/>
        <v>2</v>
      </c>
    </row>
    <row r="13" spans="1:9" x14ac:dyDescent="0.35">
      <c r="A13" s="66" t="s">
        <v>231</v>
      </c>
      <c r="B13" s="198">
        <v>46064</v>
      </c>
      <c r="C13" s="66" t="s">
        <v>235</v>
      </c>
      <c r="D13" s="110" t="s">
        <v>255</v>
      </c>
      <c r="E13" s="110" t="s">
        <v>243</v>
      </c>
      <c r="F13" s="197" t="s">
        <v>368</v>
      </c>
      <c r="G13" s="110"/>
      <c r="H13" s="200" t="s">
        <v>248</v>
      </c>
      <c r="I13" s="17">
        <f t="shared" si="0"/>
        <v>0</v>
      </c>
    </row>
    <row r="14" spans="1:9" x14ac:dyDescent="0.35">
      <c r="A14" s="66" t="s">
        <v>232</v>
      </c>
      <c r="B14" s="198">
        <v>46065</v>
      </c>
      <c r="C14" s="66" t="s">
        <v>235</v>
      </c>
      <c r="D14" s="110" t="s">
        <v>383</v>
      </c>
      <c r="E14" s="110" t="s">
        <v>265</v>
      </c>
      <c r="F14" s="197" t="s">
        <v>372</v>
      </c>
      <c r="G14" s="110"/>
      <c r="H14" s="200" t="s">
        <v>262</v>
      </c>
      <c r="I14" s="17">
        <f t="shared" si="0"/>
        <v>3</v>
      </c>
    </row>
    <row r="15" spans="1:9" x14ac:dyDescent="0.35">
      <c r="A15" s="66" t="s">
        <v>232</v>
      </c>
      <c r="B15" s="198">
        <v>46065</v>
      </c>
      <c r="C15" s="66" t="s">
        <v>236</v>
      </c>
      <c r="D15" s="110" t="s">
        <v>242</v>
      </c>
      <c r="E15" s="110" t="s">
        <v>253</v>
      </c>
      <c r="F15" s="197" t="s">
        <v>401</v>
      </c>
      <c r="G15" s="110"/>
      <c r="H15" s="200" t="s">
        <v>383</v>
      </c>
      <c r="I15" s="17">
        <f t="shared" si="0"/>
        <v>2</v>
      </c>
    </row>
    <row r="16" spans="1:9" x14ac:dyDescent="0.35">
      <c r="A16" s="66" t="s">
        <v>234</v>
      </c>
      <c r="B16" s="198">
        <v>46069</v>
      </c>
      <c r="C16" s="66" t="s">
        <v>235</v>
      </c>
      <c r="D16" s="110" t="s">
        <v>246</v>
      </c>
      <c r="E16" s="110" t="s">
        <v>247</v>
      </c>
      <c r="F16" s="197" t="s">
        <v>379</v>
      </c>
      <c r="G16" s="199"/>
      <c r="H16" s="200" t="s">
        <v>251</v>
      </c>
      <c r="I16" s="17">
        <f t="shared" si="0"/>
        <v>3</v>
      </c>
    </row>
    <row r="17" spans="1:9" x14ac:dyDescent="0.35">
      <c r="A17" s="66" t="s">
        <v>234</v>
      </c>
      <c r="B17" s="198">
        <v>46069</v>
      </c>
      <c r="C17" s="66" t="s">
        <v>236</v>
      </c>
      <c r="D17" s="110" t="s">
        <v>262</v>
      </c>
      <c r="E17" s="110" t="s">
        <v>264</v>
      </c>
      <c r="F17" s="197" t="s">
        <v>374</v>
      </c>
      <c r="G17" s="195" t="s">
        <v>360</v>
      </c>
      <c r="H17" s="200" t="s">
        <v>254</v>
      </c>
      <c r="I17" s="17">
        <f t="shared" si="0"/>
        <v>2</v>
      </c>
    </row>
    <row r="18" spans="1:9" x14ac:dyDescent="0.35">
      <c r="A18" s="66" t="s">
        <v>233</v>
      </c>
      <c r="B18" s="198">
        <v>46070</v>
      </c>
      <c r="C18" s="66" t="s">
        <v>235</v>
      </c>
      <c r="D18" s="110" t="s">
        <v>244</v>
      </c>
      <c r="E18" s="110" t="s">
        <v>252</v>
      </c>
      <c r="F18" s="197" t="s">
        <v>367</v>
      </c>
      <c r="G18" s="110"/>
      <c r="H18" s="200" t="s">
        <v>263</v>
      </c>
      <c r="I18" s="17">
        <f t="shared" si="0"/>
        <v>2</v>
      </c>
    </row>
    <row r="19" spans="1:9" x14ac:dyDescent="0.35">
      <c r="A19" s="66" t="s">
        <v>231</v>
      </c>
      <c r="B19" s="198">
        <v>46071</v>
      </c>
      <c r="C19" s="66" t="s">
        <v>235</v>
      </c>
      <c r="D19" s="110" t="s">
        <v>257</v>
      </c>
      <c r="E19" s="110" t="s">
        <v>266</v>
      </c>
      <c r="F19" s="197" t="s">
        <v>386</v>
      </c>
      <c r="G19" s="110"/>
      <c r="H19" s="200" t="s">
        <v>246</v>
      </c>
      <c r="I19" s="17">
        <f t="shared" si="0"/>
        <v>3</v>
      </c>
    </row>
    <row r="20" spans="1:9" x14ac:dyDescent="0.35">
      <c r="A20" s="66" t="s">
        <v>233</v>
      </c>
      <c r="B20" s="198">
        <v>46077</v>
      </c>
      <c r="C20" s="66" t="s">
        <v>236</v>
      </c>
      <c r="D20" s="110" t="s">
        <v>261</v>
      </c>
      <c r="E20" s="110" t="s">
        <v>246</v>
      </c>
      <c r="F20" s="197" t="s">
        <v>387</v>
      </c>
      <c r="G20" s="110"/>
      <c r="H20" s="200" t="s">
        <v>264</v>
      </c>
      <c r="I20" s="17">
        <f t="shared" si="0"/>
        <v>3</v>
      </c>
    </row>
    <row r="21" spans="1:9" x14ac:dyDescent="0.35">
      <c r="A21" s="66" t="s">
        <v>232</v>
      </c>
      <c r="B21" s="198">
        <v>46079</v>
      </c>
      <c r="C21" s="66" t="s">
        <v>236</v>
      </c>
      <c r="D21" s="110" t="s">
        <v>242</v>
      </c>
      <c r="E21" s="110" t="s">
        <v>253</v>
      </c>
      <c r="F21" s="197" t="s">
        <v>373</v>
      </c>
      <c r="G21" s="110"/>
      <c r="H21" s="200" t="s">
        <v>244</v>
      </c>
      <c r="I21" s="17">
        <f t="shared" si="0"/>
        <v>3</v>
      </c>
    </row>
    <row r="22" spans="1:9" x14ac:dyDescent="0.35">
      <c r="A22" s="66" t="s">
        <v>233</v>
      </c>
      <c r="B22" s="198">
        <v>46084</v>
      </c>
      <c r="C22" s="66" t="s">
        <v>235</v>
      </c>
      <c r="D22" s="110" t="s">
        <v>265</v>
      </c>
      <c r="E22" s="110" t="s">
        <v>262</v>
      </c>
      <c r="F22" s="197" t="s">
        <v>394</v>
      </c>
      <c r="G22" s="110"/>
      <c r="H22" s="200" t="s">
        <v>243</v>
      </c>
      <c r="I22" s="17">
        <f t="shared" si="0"/>
        <v>3</v>
      </c>
    </row>
    <row r="23" spans="1:9" x14ac:dyDescent="0.35">
      <c r="A23" s="66" t="s">
        <v>233</v>
      </c>
      <c r="B23" s="198">
        <v>46084</v>
      </c>
      <c r="C23" s="66" t="s">
        <v>236</v>
      </c>
      <c r="D23" s="110" t="s">
        <v>243</v>
      </c>
      <c r="E23" s="110" t="s">
        <v>247</v>
      </c>
      <c r="F23" s="197" t="s">
        <v>395</v>
      </c>
      <c r="G23" s="195"/>
      <c r="H23" s="200" t="s">
        <v>247</v>
      </c>
      <c r="I23" s="17">
        <f t="shared" si="0"/>
        <v>2</v>
      </c>
    </row>
    <row r="24" spans="1:9" x14ac:dyDescent="0.35">
      <c r="A24" s="66" t="s">
        <v>231</v>
      </c>
      <c r="B24" s="198">
        <v>46085</v>
      </c>
      <c r="C24" s="66" t="s">
        <v>235</v>
      </c>
      <c r="D24" s="110" t="s">
        <v>264</v>
      </c>
      <c r="E24" s="110" t="s">
        <v>256</v>
      </c>
      <c r="F24" s="197" t="s">
        <v>377</v>
      </c>
      <c r="G24" s="195"/>
      <c r="H24" s="200" t="s">
        <v>253</v>
      </c>
      <c r="I24" s="17">
        <f t="shared" si="0"/>
        <v>3</v>
      </c>
    </row>
    <row r="25" spans="1:9" x14ac:dyDescent="0.35">
      <c r="A25" s="66" t="s">
        <v>232</v>
      </c>
      <c r="B25" s="198">
        <v>46086</v>
      </c>
      <c r="C25" s="66" t="s">
        <v>235</v>
      </c>
      <c r="D25" s="110" t="s">
        <v>250</v>
      </c>
      <c r="E25" s="110" t="s">
        <v>258</v>
      </c>
      <c r="F25" s="197" t="s">
        <v>378</v>
      </c>
      <c r="G25" s="195"/>
      <c r="H25" s="200" t="s">
        <v>242</v>
      </c>
      <c r="I25" s="17">
        <f t="shared" si="0"/>
        <v>3</v>
      </c>
    </row>
    <row r="26" spans="1:9" x14ac:dyDescent="0.35">
      <c r="A26" s="195" t="s">
        <v>232</v>
      </c>
      <c r="B26" s="198">
        <v>46093</v>
      </c>
      <c r="C26" s="195" t="s">
        <v>236</v>
      </c>
      <c r="D26" s="110" t="s">
        <v>243</v>
      </c>
      <c r="E26" s="110" t="s">
        <v>383</v>
      </c>
      <c r="F26" s="197" t="s">
        <v>363</v>
      </c>
      <c r="G26" s="195"/>
      <c r="H26" s="200" t="s">
        <v>257</v>
      </c>
      <c r="I26" s="17">
        <f t="shared" si="0"/>
        <v>3</v>
      </c>
    </row>
    <row r="27" spans="1:9" x14ac:dyDescent="0.35">
      <c r="A27" s="66" t="s">
        <v>233</v>
      </c>
      <c r="B27" s="198">
        <v>46098</v>
      </c>
      <c r="C27" s="66" t="s">
        <v>235</v>
      </c>
      <c r="D27" s="110" t="s">
        <v>251</v>
      </c>
      <c r="E27" s="110" t="s">
        <v>255</v>
      </c>
      <c r="F27" s="197" t="s">
        <v>364</v>
      </c>
      <c r="G27" s="195"/>
      <c r="H27" s="200" t="s">
        <v>265</v>
      </c>
      <c r="I27" s="17">
        <f t="shared" si="0"/>
        <v>2</v>
      </c>
    </row>
    <row r="28" spans="1:9" x14ac:dyDescent="0.35">
      <c r="A28" s="66" t="s">
        <v>231</v>
      </c>
      <c r="B28" s="198">
        <v>46099</v>
      </c>
      <c r="C28" s="66" t="s">
        <v>236</v>
      </c>
      <c r="D28" t="s">
        <v>263</v>
      </c>
      <c r="E28" s="110" t="s">
        <v>244</v>
      </c>
      <c r="F28" s="197" t="s">
        <v>397</v>
      </c>
      <c r="G28" s="195"/>
      <c r="H28" s="200" t="s">
        <v>266</v>
      </c>
      <c r="I28" s="17">
        <f t="shared" si="0"/>
        <v>2</v>
      </c>
    </row>
    <row r="29" spans="1:9" x14ac:dyDescent="0.35">
      <c r="A29" s="66" t="s">
        <v>231</v>
      </c>
      <c r="B29" s="198">
        <v>45741</v>
      </c>
      <c r="C29" s="66" t="s">
        <v>235</v>
      </c>
      <c r="D29" s="110" t="s">
        <v>242</v>
      </c>
      <c r="E29" s="110" t="s">
        <v>253</v>
      </c>
      <c r="F29" s="197" t="s">
        <v>376</v>
      </c>
      <c r="G29" s="195"/>
      <c r="H29" s="200" t="s">
        <v>256</v>
      </c>
      <c r="I29" s="17">
        <f t="shared" si="0"/>
        <v>3</v>
      </c>
    </row>
    <row r="30" spans="1:9" x14ac:dyDescent="0.35">
      <c r="A30" s="66" t="s">
        <v>234</v>
      </c>
      <c r="B30" s="198">
        <v>45747</v>
      </c>
      <c r="C30" s="66" t="s">
        <v>236</v>
      </c>
      <c r="D30" s="110" t="s">
        <v>264</v>
      </c>
      <c r="E30" s="110" t="s">
        <v>256</v>
      </c>
      <c r="F30" s="197" t="s">
        <v>365</v>
      </c>
      <c r="G30" s="195"/>
    </row>
    <row r="31" spans="1:9" x14ac:dyDescent="0.35">
      <c r="A31" s="66" t="s">
        <v>233</v>
      </c>
      <c r="B31" s="198">
        <v>45748</v>
      </c>
      <c r="C31" s="66" t="s">
        <v>236</v>
      </c>
      <c r="D31" s="209" t="s">
        <v>262</v>
      </c>
      <c r="E31" s="110" t="s">
        <v>257</v>
      </c>
      <c r="F31" s="197" t="s">
        <v>366</v>
      </c>
      <c r="G31" s="195"/>
    </row>
    <row r="32" spans="1:9" x14ac:dyDescent="0.35">
      <c r="A32" s="66" t="s">
        <v>391</v>
      </c>
      <c r="B32" s="198">
        <v>45765</v>
      </c>
      <c r="C32" s="66" t="s">
        <v>235</v>
      </c>
      <c r="D32" s="110" t="s">
        <v>246</v>
      </c>
      <c r="E32" s="110" t="s">
        <v>261</v>
      </c>
      <c r="F32" s="197" t="s">
        <v>399</v>
      </c>
      <c r="G32" s="197" t="s">
        <v>393</v>
      </c>
    </row>
    <row r="33" spans="1:6" x14ac:dyDescent="0.35">
      <c r="A33" s="62"/>
      <c r="B33">
        <f>COUNTA(B4:B32)</f>
        <v>29</v>
      </c>
      <c r="F33" s="197" t="s">
        <v>398</v>
      </c>
    </row>
    <row r="34" spans="1:6" x14ac:dyDescent="0.35">
      <c r="A34" s="63"/>
      <c r="F34" s="66">
        <f>COUNTA(F4:F33)</f>
        <v>30</v>
      </c>
    </row>
    <row r="37" spans="1:6" x14ac:dyDescent="0.35">
      <c r="A37" s="18"/>
    </row>
    <row r="39" spans="1:6" x14ac:dyDescent="0.35">
      <c r="D39"/>
    </row>
  </sheetData>
  <sortState xmlns:xlrd2="http://schemas.microsoft.com/office/spreadsheetml/2017/richdata2" ref="F4:G35">
    <sortCondition ref="F4:F35"/>
  </sortState>
  <mergeCells count="3">
    <mergeCell ref="A1:G1"/>
    <mergeCell ref="A3:B3"/>
    <mergeCell ref="D3:E3"/>
  </mergeCells>
  <phoneticPr fontId="35" type="noConversion"/>
  <conditionalFormatting sqref="A1">
    <cfRule type="cellIs" dxfId="1652" priority="18" operator="equal">
      <formula>0</formula>
    </cfRule>
  </conditionalFormatting>
  <conditionalFormatting sqref="C27:C28 A27:A31">
    <cfRule type="cellIs" dxfId="1651" priority="2" operator="equal">
      <formula>0</formula>
    </cfRule>
  </conditionalFormatting>
  <conditionalFormatting sqref="C30:C31">
    <cfRule type="cellIs" dxfId="1650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710BC-72FC-4DB7-BE56-2E4FA29260AB}">
  <sheetPr>
    <tabColor theme="7" tint="0.59999389629810485"/>
  </sheetPr>
  <dimension ref="A1:N16"/>
  <sheetViews>
    <sheetView topLeftCell="D1" workbookViewId="0">
      <selection activeCell="J9" sqref="J9"/>
    </sheetView>
  </sheetViews>
  <sheetFormatPr defaultRowHeight="14.5" x14ac:dyDescent="0.35"/>
  <cols>
    <col min="1" max="1" width="5.81640625" style="17" customWidth="1"/>
    <col min="2" max="2" width="19.6328125" bestFit="1" customWidth="1"/>
    <col min="3" max="3" width="9.90625" customWidth="1"/>
    <col min="4" max="4" width="11.54296875" customWidth="1"/>
    <col min="5" max="5" width="11.453125" customWidth="1"/>
    <col min="6" max="6" width="11.90625" customWidth="1"/>
    <col min="7" max="7" width="10.08984375" customWidth="1"/>
    <col min="8" max="8" width="9.6328125" bestFit="1" customWidth="1"/>
    <col min="9" max="9" width="14" bestFit="1" customWidth="1"/>
    <col min="11" max="11" width="19.6328125" bestFit="1" customWidth="1"/>
    <col min="12" max="12" width="19.453125" customWidth="1"/>
    <col min="13" max="13" width="15.36328125" customWidth="1"/>
    <col min="14" max="14" width="29" bestFit="1" customWidth="1"/>
  </cols>
  <sheetData>
    <row r="1" spans="1:14" ht="22.25" customHeight="1" x14ac:dyDescent="0.35">
      <c r="B1" s="254" t="s">
        <v>278</v>
      </c>
      <c r="C1" s="255"/>
      <c r="D1" s="255"/>
      <c r="E1" s="255"/>
      <c r="F1" s="255"/>
      <c r="G1" s="256"/>
    </row>
    <row r="2" spans="1:14" ht="15" customHeight="1" x14ac:dyDescent="0.35">
      <c r="B2" s="122"/>
      <c r="C2" s="122"/>
      <c r="D2" s="257" t="s">
        <v>279</v>
      </c>
      <c r="E2" s="258"/>
      <c r="F2" s="122"/>
    </row>
    <row r="3" spans="1:14" ht="15" customHeight="1" x14ac:dyDescent="0.35">
      <c r="B3" s="122"/>
      <c r="C3" s="122"/>
      <c r="D3" s="259" t="s">
        <v>280</v>
      </c>
      <c r="E3" s="260"/>
      <c r="F3" s="122"/>
    </row>
    <row r="4" spans="1:14" x14ac:dyDescent="0.35">
      <c r="K4" s="110" t="s">
        <v>406</v>
      </c>
    </row>
    <row r="5" spans="1:14" x14ac:dyDescent="0.35">
      <c r="C5" s="110" t="s">
        <v>282</v>
      </c>
      <c r="D5" s="110" t="s">
        <v>281</v>
      </c>
      <c r="E5" s="110" t="s">
        <v>283</v>
      </c>
      <c r="F5" s="110" t="s">
        <v>406</v>
      </c>
      <c r="G5" s="110" t="s">
        <v>284</v>
      </c>
      <c r="H5" s="110" t="s">
        <v>407</v>
      </c>
      <c r="J5" s="17"/>
      <c r="K5" s="17"/>
    </row>
    <row r="6" spans="1:14" x14ac:dyDescent="0.35">
      <c r="A6" s="66">
        <v>1</v>
      </c>
      <c r="B6" s="110" t="s">
        <v>285</v>
      </c>
      <c r="C6" s="123" t="s">
        <v>286</v>
      </c>
      <c r="D6" s="124" t="s">
        <v>286</v>
      </c>
      <c r="E6" s="123" t="s">
        <v>286</v>
      </c>
      <c r="F6" s="124" t="s">
        <v>286</v>
      </c>
      <c r="G6" s="123" t="s">
        <v>286</v>
      </c>
      <c r="H6" s="124" t="s">
        <v>286</v>
      </c>
      <c r="J6" s="66">
        <v>1</v>
      </c>
      <c r="K6" s="110" t="s">
        <v>285</v>
      </c>
      <c r="L6" s="110" t="s">
        <v>97</v>
      </c>
      <c r="M6" s="110" t="s">
        <v>287</v>
      </c>
      <c r="N6" s="116" t="s">
        <v>288</v>
      </c>
    </row>
    <row r="7" spans="1:14" x14ac:dyDescent="0.35">
      <c r="A7" s="66">
        <v>2</v>
      </c>
      <c r="B7" s="110" t="s">
        <v>289</v>
      </c>
      <c r="C7" s="124" t="s">
        <v>290</v>
      </c>
      <c r="D7" s="123" t="s">
        <v>290</v>
      </c>
      <c r="E7" s="124" t="s">
        <v>290</v>
      </c>
      <c r="F7" s="123" t="s">
        <v>290</v>
      </c>
      <c r="G7" s="124" t="s">
        <v>290</v>
      </c>
      <c r="H7" s="123" t="s">
        <v>290</v>
      </c>
      <c r="J7" s="66">
        <v>2</v>
      </c>
      <c r="K7" s="110" t="s">
        <v>289</v>
      </c>
      <c r="L7" s="110" t="s">
        <v>176</v>
      </c>
      <c r="M7" s="110" t="s">
        <v>291</v>
      </c>
      <c r="N7" s="116" t="s">
        <v>292</v>
      </c>
    </row>
    <row r="8" spans="1:14" x14ac:dyDescent="0.35">
      <c r="A8" s="66">
        <v>3</v>
      </c>
      <c r="B8" s="110" t="s">
        <v>293</v>
      </c>
      <c r="C8" s="123" t="s">
        <v>294</v>
      </c>
      <c r="D8" s="124" t="s">
        <v>294</v>
      </c>
      <c r="E8" s="123" t="s">
        <v>294</v>
      </c>
      <c r="F8" s="124" t="s">
        <v>294</v>
      </c>
      <c r="G8" s="123" t="s">
        <v>294</v>
      </c>
      <c r="H8" s="124" t="s">
        <v>294</v>
      </c>
      <c r="J8" s="66">
        <v>3</v>
      </c>
      <c r="K8" s="110" t="s">
        <v>293</v>
      </c>
      <c r="L8" s="110" t="s">
        <v>63</v>
      </c>
      <c r="M8" s="110" t="s">
        <v>295</v>
      </c>
      <c r="N8" s="116" t="s">
        <v>296</v>
      </c>
    </row>
    <row r="9" spans="1:14" x14ac:dyDescent="0.35">
      <c r="A9" s="66">
        <v>4</v>
      </c>
      <c r="B9" s="110" t="s">
        <v>297</v>
      </c>
      <c r="C9" s="124" t="s">
        <v>298</v>
      </c>
      <c r="D9" s="123" t="s">
        <v>298</v>
      </c>
      <c r="E9" s="124" t="s">
        <v>298</v>
      </c>
      <c r="F9" s="123" t="s">
        <v>305</v>
      </c>
      <c r="G9" s="124" t="s">
        <v>305</v>
      </c>
      <c r="H9" s="123" t="s">
        <v>305</v>
      </c>
      <c r="J9" s="66">
        <v>4</v>
      </c>
      <c r="K9" s="110" t="s">
        <v>297</v>
      </c>
      <c r="L9" s="110" t="s">
        <v>85</v>
      </c>
      <c r="M9" s="110" t="s">
        <v>299</v>
      </c>
      <c r="N9" s="116" t="s">
        <v>300</v>
      </c>
    </row>
    <row r="10" spans="1:14" x14ac:dyDescent="0.35">
      <c r="A10" s="66">
        <v>5</v>
      </c>
      <c r="B10" s="110" t="s">
        <v>301</v>
      </c>
      <c r="C10" s="123" t="s">
        <v>302</v>
      </c>
      <c r="D10" s="124" t="s">
        <v>302</v>
      </c>
      <c r="E10" s="123" t="s">
        <v>302</v>
      </c>
      <c r="F10" s="124" t="s">
        <v>302</v>
      </c>
      <c r="G10" s="123" t="s">
        <v>302</v>
      </c>
      <c r="H10" s="124" t="s">
        <v>302</v>
      </c>
      <c r="J10" s="66">
        <v>5</v>
      </c>
      <c r="K10" s="110" t="s">
        <v>301</v>
      </c>
      <c r="L10" s="110" t="s">
        <v>49</v>
      </c>
      <c r="M10" s="110" t="s">
        <v>303</v>
      </c>
      <c r="N10" s="116" t="s">
        <v>304</v>
      </c>
    </row>
    <row r="11" spans="1:14" x14ac:dyDescent="0.35">
      <c r="A11" s="66">
        <v>6</v>
      </c>
      <c r="B11" s="110" t="s">
        <v>301</v>
      </c>
      <c r="C11" s="124" t="s">
        <v>305</v>
      </c>
      <c r="D11" s="123" t="s">
        <v>310</v>
      </c>
      <c r="E11" s="124" t="s">
        <v>310</v>
      </c>
      <c r="F11" s="123" t="s">
        <v>310</v>
      </c>
      <c r="G11" s="124" t="s">
        <v>310</v>
      </c>
      <c r="H11" s="123" t="s">
        <v>310</v>
      </c>
      <c r="J11" s="66">
        <v>6</v>
      </c>
      <c r="K11" s="110" t="s">
        <v>301</v>
      </c>
      <c r="L11" s="110" t="s">
        <v>169</v>
      </c>
      <c r="M11" s="110" t="s">
        <v>311</v>
      </c>
      <c r="N11" s="117" t="s">
        <v>312</v>
      </c>
    </row>
    <row r="12" spans="1:14" x14ac:dyDescent="0.35">
      <c r="A12" s="66">
        <v>7</v>
      </c>
      <c r="B12" s="110" t="s">
        <v>301</v>
      </c>
      <c r="C12" s="123" t="s">
        <v>309</v>
      </c>
      <c r="D12" s="124" t="s">
        <v>306</v>
      </c>
      <c r="E12" s="123" t="s">
        <v>306</v>
      </c>
      <c r="F12" s="124" t="s">
        <v>306</v>
      </c>
      <c r="G12" s="123" t="s">
        <v>306</v>
      </c>
      <c r="H12" s="124" t="s">
        <v>306</v>
      </c>
      <c r="J12" s="66">
        <v>7</v>
      </c>
      <c r="K12" s="110" t="s">
        <v>301</v>
      </c>
      <c r="L12" s="110" t="s">
        <v>157</v>
      </c>
      <c r="M12" s="110" t="s">
        <v>307</v>
      </c>
      <c r="N12" s="117" t="s">
        <v>308</v>
      </c>
    </row>
    <row r="13" spans="1:14" x14ac:dyDescent="0.35">
      <c r="A13" s="66">
        <v>8</v>
      </c>
      <c r="B13" s="110" t="s">
        <v>301</v>
      </c>
      <c r="D13" s="123" t="s">
        <v>313</v>
      </c>
      <c r="E13" s="124" t="s">
        <v>313</v>
      </c>
      <c r="F13" s="123" t="s">
        <v>313</v>
      </c>
      <c r="G13" s="124" t="s">
        <v>313</v>
      </c>
      <c r="H13" s="123" t="s">
        <v>313</v>
      </c>
      <c r="J13" s="66">
        <v>8</v>
      </c>
      <c r="K13" s="110" t="s">
        <v>301</v>
      </c>
      <c r="L13" s="110" t="s">
        <v>171</v>
      </c>
      <c r="M13" s="110" t="s">
        <v>314</v>
      </c>
      <c r="N13" s="117" t="s">
        <v>315</v>
      </c>
    </row>
    <row r="16" spans="1:14" x14ac:dyDescent="0.35">
      <c r="D16" t="s">
        <v>222</v>
      </c>
    </row>
  </sheetData>
  <mergeCells count="3">
    <mergeCell ref="B1:G1"/>
    <mergeCell ref="D2:E2"/>
    <mergeCell ref="D3:E3"/>
  </mergeCells>
  <hyperlinks>
    <hyperlink ref="N7" r:id="rId1" display="mailto:vandenbruel@gmail.com" xr:uid="{ADB14429-D8DC-43BB-8F4B-80835A13F6FD}"/>
    <hyperlink ref="N9" r:id="rId2" display="mailto:guidowouter54@gmail.com" xr:uid="{822BF099-829E-4C68-9934-8E56A985500F}"/>
    <hyperlink ref="N6" r:id="rId3" display="mailto:marines.van.engeland@telenet.be" xr:uid="{DB6A922F-3D29-43BC-905A-7F8C6FD3FAB2}"/>
    <hyperlink ref="N8" r:id="rId4" display="mailto:vanhout.ludo@gmail.com" xr:uid="{7C69CB06-0443-407D-BE6A-56DD8FD00539}"/>
    <hyperlink ref="N10" r:id="rId5" display="mailto:mariasteurs@hotmail.com" xr:uid="{E0A8D9C5-8529-4842-BADE-2E9BE02B075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8CB1-84FF-46F0-871E-835148D4571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5AEA7-2246-48C6-B750-5CE66D1CBD1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E7E0-B019-4C15-ADA8-1386EA23C82B}">
  <sheetPr>
    <tabColor rgb="FF00B050"/>
  </sheetPr>
  <dimension ref="A1:M26"/>
  <sheetViews>
    <sheetView workbookViewId="0">
      <selection activeCell="O18" sqref="O18"/>
    </sheetView>
  </sheetViews>
  <sheetFormatPr defaultRowHeight="14.5" x14ac:dyDescent="0.35"/>
  <cols>
    <col min="1" max="1" width="7.54296875" bestFit="1" customWidth="1"/>
    <col min="2" max="2" width="20.08984375" bestFit="1" customWidth="1"/>
    <col min="3" max="3" width="23.1796875" bestFit="1" customWidth="1"/>
    <col min="4" max="4" width="5.453125" bestFit="1" customWidth="1"/>
    <col min="5" max="5" width="10.6328125" bestFit="1" customWidth="1"/>
    <col min="6" max="6" width="14" bestFit="1" customWidth="1"/>
    <col min="7" max="7" width="15.08984375" bestFit="1" customWidth="1"/>
    <col min="8" max="8" width="30.90625" bestFit="1" customWidth="1"/>
    <col min="9" max="9" width="12.54296875" bestFit="1" customWidth="1"/>
    <col min="10" max="10" width="23.453125" bestFit="1" customWidth="1"/>
    <col min="11" max="11" width="6" style="17" customWidth="1"/>
    <col min="12" max="12" width="5.36328125" style="17" customWidth="1"/>
    <col min="13" max="13" width="4.90625" style="17" customWidth="1"/>
  </cols>
  <sheetData>
    <row r="1" spans="1:13" ht="31" x14ac:dyDescent="0.35">
      <c r="A1" s="212" t="s">
        <v>200</v>
      </c>
      <c r="B1" s="220" t="s">
        <v>408</v>
      </c>
      <c r="C1" s="220" t="s">
        <v>409</v>
      </c>
      <c r="D1" s="221">
        <v>3530</v>
      </c>
      <c r="E1" s="222" t="s">
        <v>410</v>
      </c>
      <c r="F1" s="223"/>
      <c r="G1" s="222" t="s">
        <v>287</v>
      </c>
      <c r="H1" s="222" t="s">
        <v>288</v>
      </c>
      <c r="I1" s="214">
        <v>18682</v>
      </c>
      <c r="J1" s="213" t="s">
        <v>411</v>
      </c>
      <c r="K1" s="218">
        <v>20</v>
      </c>
      <c r="L1" s="218">
        <v>14</v>
      </c>
      <c r="M1" s="218">
        <v>10</v>
      </c>
    </row>
    <row r="2" spans="1:13" ht="19" customHeight="1" x14ac:dyDescent="0.35">
      <c r="A2" s="215" t="s">
        <v>208</v>
      </c>
      <c r="B2" s="224" t="s">
        <v>412</v>
      </c>
      <c r="C2" s="224" t="s">
        <v>413</v>
      </c>
      <c r="D2" s="225">
        <v>3910</v>
      </c>
      <c r="E2" s="226" t="s">
        <v>414</v>
      </c>
      <c r="F2" s="227" t="s">
        <v>415</v>
      </c>
      <c r="G2" s="226" t="s">
        <v>291</v>
      </c>
      <c r="H2" s="226" t="s">
        <v>292</v>
      </c>
      <c r="I2" s="217">
        <v>18628</v>
      </c>
      <c r="J2" s="216" t="s">
        <v>416</v>
      </c>
      <c r="K2" s="219">
        <v>54</v>
      </c>
      <c r="L2" s="219">
        <v>35</v>
      </c>
      <c r="M2" s="219">
        <v>18</v>
      </c>
    </row>
    <row r="3" spans="1:13" ht="19" customHeight="1" x14ac:dyDescent="0.35">
      <c r="A3" s="212" t="s">
        <v>201</v>
      </c>
      <c r="B3" s="220" t="s">
        <v>417</v>
      </c>
      <c r="C3" s="220" t="s">
        <v>418</v>
      </c>
      <c r="D3" s="221">
        <v>3920</v>
      </c>
      <c r="E3" s="222" t="s">
        <v>419</v>
      </c>
      <c r="F3" s="223" t="s">
        <v>420</v>
      </c>
      <c r="G3" s="222" t="s">
        <v>303</v>
      </c>
      <c r="H3" s="222" t="s">
        <v>304</v>
      </c>
      <c r="I3" s="214">
        <v>19600</v>
      </c>
      <c r="J3" s="213" t="s">
        <v>421</v>
      </c>
      <c r="K3" s="218">
        <v>20</v>
      </c>
      <c r="L3" s="218">
        <v>14</v>
      </c>
      <c r="M3" s="218">
        <v>12</v>
      </c>
    </row>
    <row r="4" spans="1:13" ht="19" customHeight="1" x14ac:dyDescent="0.35">
      <c r="A4" s="215" t="s">
        <v>202</v>
      </c>
      <c r="B4" s="224" t="s">
        <v>422</v>
      </c>
      <c r="C4" s="224" t="s">
        <v>423</v>
      </c>
      <c r="D4" s="225">
        <v>3920</v>
      </c>
      <c r="E4" s="226" t="s">
        <v>419</v>
      </c>
      <c r="F4" s="227"/>
      <c r="G4" s="226" t="s">
        <v>295</v>
      </c>
      <c r="H4" s="226" t="s">
        <v>296</v>
      </c>
      <c r="I4" s="217">
        <v>21253</v>
      </c>
      <c r="J4" s="216" t="s">
        <v>424</v>
      </c>
      <c r="K4" s="219">
        <v>200</v>
      </c>
      <c r="L4" s="219">
        <v>85</v>
      </c>
      <c r="M4" s="219">
        <v>40</v>
      </c>
    </row>
    <row r="5" spans="1:13" ht="19" customHeight="1" x14ac:dyDescent="0.35">
      <c r="A5" s="212" t="s">
        <v>203</v>
      </c>
      <c r="B5" s="220" t="s">
        <v>85</v>
      </c>
      <c r="C5" s="220" t="s">
        <v>425</v>
      </c>
      <c r="D5" s="221">
        <v>3920</v>
      </c>
      <c r="E5" s="222" t="s">
        <v>419</v>
      </c>
      <c r="F5" s="223"/>
      <c r="G5" s="222" t="s">
        <v>299</v>
      </c>
      <c r="H5" s="222" t="s">
        <v>300</v>
      </c>
      <c r="I5" s="214">
        <v>19976</v>
      </c>
      <c r="J5" s="216" t="s">
        <v>430</v>
      </c>
      <c r="K5" s="218">
        <v>92</v>
      </c>
      <c r="L5" s="218">
        <v>35</v>
      </c>
      <c r="M5" s="218">
        <v>18</v>
      </c>
    </row>
    <row r="6" spans="1:13" ht="19" customHeight="1" x14ac:dyDescent="0.35">
      <c r="A6" s="215" t="s">
        <v>204</v>
      </c>
      <c r="B6" s="224" t="s">
        <v>28</v>
      </c>
      <c r="C6" s="224" t="s">
        <v>426</v>
      </c>
      <c r="D6" s="225">
        <v>3920</v>
      </c>
      <c r="E6" s="226" t="s">
        <v>419</v>
      </c>
      <c r="F6" s="227" t="s">
        <v>427</v>
      </c>
      <c r="G6" s="226" t="s">
        <v>428</v>
      </c>
      <c r="H6" s="226" t="s">
        <v>429</v>
      </c>
      <c r="I6" s="217">
        <v>16146</v>
      </c>
      <c r="J6" s="216" t="s">
        <v>430</v>
      </c>
      <c r="K6" s="219">
        <v>38</v>
      </c>
      <c r="L6" s="219">
        <v>23</v>
      </c>
      <c r="M6" s="219">
        <v>14</v>
      </c>
    </row>
    <row r="7" spans="1:13" ht="19" customHeight="1" x14ac:dyDescent="0.35">
      <c r="A7" s="212" t="s">
        <v>205</v>
      </c>
      <c r="B7" s="220" t="s">
        <v>177</v>
      </c>
      <c r="C7" s="220" t="s">
        <v>431</v>
      </c>
      <c r="D7" s="221">
        <v>2400</v>
      </c>
      <c r="E7" s="222" t="s">
        <v>432</v>
      </c>
      <c r="F7" s="223"/>
      <c r="G7" s="222" t="s">
        <v>433</v>
      </c>
      <c r="H7" s="222" t="s">
        <v>434</v>
      </c>
      <c r="I7" s="214">
        <v>19057</v>
      </c>
      <c r="J7" s="213"/>
      <c r="K7" s="218">
        <v>38</v>
      </c>
      <c r="L7" s="218">
        <v>20</v>
      </c>
      <c r="M7" s="218">
        <v>16</v>
      </c>
    </row>
    <row r="8" spans="1:13" ht="19" customHeight="1" x14ac:dyDescent="0.35">
      <c r="A8" s="215" t="s">
        <v>206</v>
      </c>
      <c r="B8" s="224" t="s">
        <v>35</v>
      </c>
      <c r="C8" s="224" t="s">
        <v>435</v>
      </c>
      <c r="D8" s="225">
        <v>2400</v>
      </c>
      <c r="E8" s="226" t="s">
        <v>432</v>
      </c>
      <c r="F8" s="227"/>
      <c r="G8" s="226" t="s">
        <v>436</v>
      </c>
      <c r="H8" s="226" t="s">
        <v>437</v>
      </c>
      <c r="I8" s="217">
        <v>21725</v>
      </c>
      <c r="J8" s="216"/>
      <c r="K8" s="219">
        <v>130</v>
      </c>
      <c r="L8" s="219">
        <v>40</v>
      </c>
      <c r="M8" s="219">
        <v>26</v>
      </c>
    </row>
    <row r="9" spans="1:13" ht="19" customHeight="1" x14ac:dyDescent="0.35">
      <c r="A9" s="212" t="s">
        <v>207</v>
      </c>
      <c r="B9" s="220" t="s">
        <v>438</v>
      </c>
      <c r="C9" s="220" t="s">
        <v>439</v>
      </c>
      <c r="D9" s="221">
        <v>3580</v>
      </c>
      <c r="E9" s="222" t="s">
        <v>440</v>
      </c>
      <c r="F9" s="223"/>
      <c r="G9" s="222" t="s">
        <v>441</v>
      </c>
      <c r="H9" s="222" t="s">
        <v>442</v>
      </c>
      <c r="I9" s="214">
        <v>30708</v>
      </c>
      <c r="J9" s="213"/>
      <c r="K9" s="218">
        <v>23</v>
      </c>
      <c r="L9" s="218">
        <v>14</v>
      </c>
      <c r="M9" s="218">
        <v>12</v>
      </c>
    </row>
    <row r="10" spans="1:13" ht="19" customHeight="1" x14ac:dyDescent="0.35">
      <c r="A10" s="215" t="s">
        <v>186</v>
      </c>
      <c r="B10" s="224" t="s">
        <v>138</v>
      </c>
      <c r="C10" s="224" t="s">
        <v>431</v>
      </c>
      <c r="D10" s="225">
        <v>2400</v>
      </c>
      <c r="E10" s="226" t="s">
        <v>432</v>
      </c>
      <c r="F10" s="227"/>
      <c r="G10" s="226" t="s">
        <v>443</v>
      </c>
      <c r="H10" s="226" t="s">
        <v>444</v>
      </c>
      <c r="I10" s="217">
        <v>26435</v>
      </c>
      <c r="J10" s="216"/>
      <c r="K10" s="219">
        <v>29</v>
      </c>
      <c r="L10" s="219">
        <v>14</v>
      </c>
      <c r="M10" s="219">
        <v>12</v>
      </c>
    </row>
    <row r="11" spans="1:13" ht="19" customHeight="1" x14ac:dyDescent="0.35">
      <c r="A11" s="215" t="s">
        <v>187</v>
      </c>
      <c r="B11" s="224" t="s">
        <v>445</v>
      </c>
      <c r="C11" s="224" t="s">
        <v>446</v>
      </c>
      <c r="D11" s="225">
        <v>2490</v>
      </c>
      <c r="E11" s="226" t="s">
        <v>447</v>
      </c>
      <c r="F11" s="227"/>
      <c r="G11" s="226" t="s">
        <v>448</v>
      </c>
      <c r="H11" s="226"/>
      <c r="I11" s="217">
        <v>16266</v>
      </c>
      <c r="J11" s="216"/>
      <c r="K11" s="219">
        <v>23</v>
      </c>
      <c r="L11" s="219">
        <v>14</v>
      </c>
      <c r="M11" s="219">
        <v>12</v>
      </c>
    </row>
    <row r="12" spans="1:13" ht="19" customHeight="1" x14ac:dyDescent="0.35">
      <c r="A12" s="215" t="s">
        <v>188</v>
      </c>
      <c r="B12" s="220" t="s">
        <v>137</v>
      </c>
      <c r="C12" s="220" t="s">
        <v>449</v>
      </c>
      <c r="D12" s="221">
        <v>3920</v>
      </c>
      <c r="E12" s="222" t="s">
        <v>419</v>
      </c>
      <c r="F12" s="223"/>
      <c r="G12" s="222" t="s">
        <v>450</v>
      </c>
      <c r="H12" s="222" t="s">
        <v>451</v>
      </c>
      <c r="I12" s="214">
        <v>22450</v>
      </c>
      <c r="J12" s="213"/>
      <c r="K12" s="218">
        <v>35</v>
      </c>
      <c r="L12" s="218">
        <v>20</v>
      </c>
      <c r="M12" s="218">
        <v>12</v>
      </c>
    </row>
    <row r="13" spans="1:13" ht="19" customHeight="1" x14ac:dyDescent="0.35">
      <c r="A13" s="215" t="s">
        <v>189</v>
      </c>
      <c r="B13" s="224" t="s">
        <v>159</v>
      </c>
      <c r="C13" s="224" t="s">
        <v>452</v>
      </c>
      <c r="D13" s="225">
        <v>3920</v>
      </c>
      <c r="E13" s="226" t="s">
        <v>453</v>
      </c>
      <c r="F13" s="227"/>
      <c r="G13" s="226" t="s">
        <v>454</v>
      </c>
      <c r="H13" s="228" t="s">
        <v>455</v>
      </c>
      <c r="I13" s="217">
        <v>21025</v>
      </c>
      <c r="J13" s="216"/>
      <c r="K13" s="219">
        <v>104</v>
      </c>
      <c r="L13" s="219">
        <v>35</v>
      </c>
      <c r="M13" s="219">
        <v>23</v>
      </c>
    </row>
    <row r="14" spans="1:13" ht="19" customHeight="1" x14ac:dyDescent="0.35">
      <c r="A14" s="215" t="s">
        <v>190</v>
      </c>
      <c r="B14" s="220" t="s">
        <v>158</v>
      </c>
      <c r="C14" s="220" t="s">
        <v>456</v>
      </c>
      <c r="D14" s="221">
        <v>3900</v>
      </c>
      <c r="E14" s="222" t="s">
        <v>414</v>
      </c>
      <c r="F14" s="223"/>
      <c r="G14" s="222" t="s">
        <v>457</v>
      </c>
      <c r="H14" s="222" t="s">
        <v>458</v>
      </c>
      <c r="I14" s="214">
        <v>18542</v>
      </c>
      <c r="J14" s="213"/>
      <c r="K14" s="218">
        <v>66</v>
      </c>
      <c r="L14" s="218">
        <v>40</v>
      </c>
      <c r="M14" s="218">
        <v>20</v>
      </c>
    </row>
    <row r="15" spans="1:13" ht="19" customHeight="1" x14ac:dyDescent="0.35">
      <c r="A15" s="215" t="s">
        <v>191</v>
      </c>
      <c r="B15" s="220" t="s">
        <v>170</v>
      </c>
      <c r="C15" s="220" t="s">
        <v>459</v>
      </c>
      <c r="D15" s="221">
        <v>3920</v>
      </c>
      <c r="E15" s="222" t="s">
        <v>419</v>
      </c>
      <c r="F15" s="223"/>
      <c r="G15" s="222" t="s">
        <v>460</v>
      </c>
      <c r="H15" s="222"/>
      <c r="I15" s="214">
        <v>26330</v>
      </c>
      <c r="J15" s="213"/>
      <c r="K15" s="218">
        <v>44</v>
      </c>
      <c r="L15" s="218">
        <v>23</v>
      </c>
      <c r="M15" s="218">
        <v>14</v>
      </c>
    </row>
    <row r="16" spans="1:13" ht="19" customHeight="1" x14ac:dyDescent="0.35">
      <c r="A16" s="212" t="s">
        <v>192</v>
      </c>
      <c r="B16" s="224" t="s">
        <v>169</v>
      </c>
      <c r="C16" s="224" t="s">
        <v>461</v>
      </c>
      <c r="D16" s="225">
        <v>3920</v>
      </c>
      <c r="E16" s="226" t="s">
        <v>419</v>
      </c>
      <c r="F16" s="227"/>
      <c r="G16" s="226" t="s">
        <v>462</v>
      </c>
      <c r="H16" s="226" t="s">
        <v>312</v>
      </c>
      <c r="I16" s="217">
        <v>21251</v>
      </c>
      <c r="J16" s="216" t="s">
        <v>421</v>
      </c>
      <c r="K16" s="219">
        <v>80</v>
      </c>
      <c r="L16" s="219">
        <v>35</v>
      </c>
      <c r="M16" s="219">
        <v>23</v>
      </c>
    </row>
    <row r="17" spans="1:13" ht="19" customHeight="1" x14ac:dyDescent="0.35">
      <c r="A17" s="215" t="s">
        <v>193</v>
      </c>
      <c r="B17" s="220" t="s">
        <v>171</v>
      </c>
      <c r="C17" s="220" t="s">
        <v>463</v>
      </c>
      <c r="D17" s="221">
        <v>3920</v>
      </c>
      <c r="E17" s="222" t="s">
        <v>419</v>
      </c>
      <c r="F17" s="223"/>
      <c r="G17" s="222" t="s">
        <v>314</v>
      </c>
      <c r="H17" s="222" t="s">
        <v>464</v>
      </c>
      <c r="I17" s="214">
        <v>25773</v>
      </c>
      <c r="J17" s="216" t="s">
        <v>421</v>
      </c>
      <c r="K17" s="218">
        <v>44</v>
      </c>
      <c r="L17" s="218">
        <v>20</v>
      </c>
      <c r="M17" s="218">
        <v>12</v>
      </c>
    </row>
    <row r="18" spans="1:13" ht="19" customHeight="1" x14ac:dyDescent="0.35">
      <c r="A18" s="212" t="s">
        <v>194</v>
      </c>
      <c r="B18" s="224" t="s">
        <v>157</v>
      </c>
      <c r="C18" s="224" t="s">
        <v>465</v>
      </c>
      <c r="D18" s="225">
        <v>3920</v>
      </c>
      <c r="E18" s="226" t="s">
        <v>419</v>
      </c>
      <c r="F18" s="227"/>
      <c r="G18" s="226" t="s">
        <v>466</v>
      </c>
      <c r="H18" s="226" t="s">
        <v>308</v>
      </c>
      <c r="I18" s="217">
        <v>18659</v>
      </c>
      <c r="J18" s="216" t="s">
        <v>421</v>
      </c>
      <c r="K18" s="219">
        <v>72</v>
      </c>
      <c r="L18" s="219">
        <v>35</v>
      </c>
      <c r="M18" s="219">
        <v>16</v>
      </c>
    </row>
    <row r="19" spans="1:13" ht="19" customHeight="1" x14ac:dyDescent="0.35">
      <c r="A19" s="215" t="s">
        <v>195</v>
      </c>
      <c r="B19" s="220" t="s">
        <v>168</v>
      </c>
      <c r="C19" s="220" t="s">
        <v>467</v>
      </c>
      <c r="D19" s="221">
        <v>3920</v>
      </c>
      <c r="E19" s="222" t="s">
        <v>419</v>
      </c>
      <c r="F19" s="223" t="s">
        <v>468</v>
      </c>
      <c r="G19" s="222" t="s">
        <v>469</v>
      </c>
      <c r="H19" s="222"/>
      <c r="I19" s="214">
        <v>13393</v>
      </c>
      <c r="J19" s="213"/>
      <c r="K19" s="218">
        <v>20</v>
      </c>
      <c r="L19" s="218">
        <v>16</v>
      </c>
      <c r="M19" s="218">
        <v>12</v>
      </c>
    </row>
    <row r="20" spans="1:13" ht="19" customHeight="1" x14ac:dyDescent="0.35">
      <c r="A20" s="212" t="s">
        <v>196</v>
      </c>
      <c r="B20" s="224" t="s">
        <v>167</v>
      </c>
      <c r="C20" s="224" t="s">
        <v>470</v>
      </c>
      <c r="D20" s="225">
        <v>3920</v>
      </c>
      <c r="E20" s="226" t="s">
        <v>419</v>
      </c>
      <c r="F20" s="227" t="s">
        <v>471</v>
      </c>
      <c r="G20" s="226" t="s">
        <v>472</v>
      </c>
      <c r="H20" s="226" t="s">
        <v>473</v>
      </c>
      <c r="I20" s="217">
        <v>16029</v>
      </c>
      <c r="J20" s="216"/>
      <c r="K20" s="219">
        <v>44</v>
      </c>
      <c r="L20" s="219">
        <v>26</v>
      </c>
      <c r="M20" s="219">
        <v>16</v>
      </c>
    </row>
    <row r="21" spans="1:13" ht="19" customHeight="1" x14ac:dyDescent="0.35">
      <c r="A21" s="215" t="s">
        <v>197</v>
      </c>
      <c r="B21" s="220" t="s">
        <v>175</v>
      </c>
      <c r="C21" s="220" t="s">
        <v>474</v>
      </c>
      <c r="D21" s="221">
        <v>2490</v>
      </c>
      <c r="E21" s="222" t="s">
        <v>447</v>
      </c>
      <c r="F21" s="223"/>
      <c r="G21" s="222" t="s">
        <v>475</v>
      </c>
      <c r="H21" s="222" t="s">
        <v>476</v>
      </c>
      <c r="I21" s="214">
        <v>17403</v>
      </c>
      <c r="J21" s="213"/>
      <c r="K21" s="218">
        <v>164</v>
      </c>
      <c r="L21" s="218">
        <v>45</v>
      </c>
      <c r="M21" s="218">
        <v>20</v>
      </c>
    </row>
    <row r="22" spans="1:13" ht="19" customHeight="1" x14ac:dyDescent="0.35">
      <c r="A22" s="212" t="s">
        <v>198</v>
      </c>
      <c r="B22" s="224" t="s">
        <v>477</v>
      </c>
      <c r="C22" s="224" t="s">
        <v>478</v>
      </c>
      <c r="D22" s="225">
        <v>2490</v>
      </c>
      <c r="E22" s="226" t="s">
        <v>447</v>
      </c>
      <c r="F22" s="227"/>
      <c r="G22" s="226" t="s">
        <v>479</v>
      </c>
      <c r="H22" s="222" t="s">
        <v>480</v>
      </c>
      <c r="I22" s="217"/>
      <c r="J22" s="216"/>
      <c r="K22" s="219">
        <v>20</v>
      </c>
      <c r="L22" s="219">
        <v>14</v>
      </c>
      <c r="M22" s="219">
        <v>12</v>
      </c>
    </row>
    <row r="23" spans="1:13" ht="19" customHeight="1" x14ac:dyDescent="0.35">
      <c r="A23" s="212" t="s">
        <v>199</v>
      </c>
      <c r="B23" s="220" t="s">
        <v>481</v>
      </c>
      <c r="C23" s="220" t="s">
        <v>482</v>
      </c>
      <c r="D23" s="221">
        <v>2400</v>
      </c>
      <c r="E23" s="222" t="s">
        <v>483</v>
      </c>
      <c r="F23" s="223"/>
      <c r="G23" s="222" t="s">
        <v>484</v>
      </c>
      <c r="H23" s="222" t="s">
        <v>485</v>
      </c>
      <c r="I23" s="214"/>
      <c r="J23" s="213"/>
      <c r="K23" s="218" t="s">
        <v>355</v>
      </c>
      <c r="L23" s="218">
        <v>51</v>
      </c>
      <c r="M23" s="218">
        <v>23</v>
      </c>
    </row>
    <row r="24" spans="1:13" ht="19" customHeight="1" x14ac:dyDescent="0.35"/>
    <row r="25" spans="1:13" ht="19" customHeight="1" x14ac:dyDescent="0.35"/>
    <row r="26" spans="1:13" ht="19" customHeight="1" x14ac:dyDescent="0.35"/>
  </sheetData>
  <dataValidations count="1">
    <dataValidation type="list" allowBlank="1" showInputMessage="1" showErrorMessage="1" sqref="J7:J15 J19:J23 J1:J4" xr:uid="{7C739FBC-2869-4F88-A015-6E5C67958925}">
      <formula1>#REF!</formula1>
    </dataValidation>
  </dataValidations>
  <hyperlinks>
    <hyperlink ref="H13" r:id="rId1" xr:uid="{09725562-0AFB-40DB-9FE7-19DC1D716739}"/>
    <hyperlink ref="H22" r:id="rId2" xr:uid="{6049901A-5423-47F5-8E64-A7EB9CC98712}"/>
  </hyperlinks>
  <pageMargins left="0.7" right="0.7" top="0.75" bottom="0.75" header="0.3" footer="0.3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V43"/>
  <sheetViews>
    <sheetView zoomScale="66" zoomScaleNormal="66"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L24" sqref="L24"/>
    </sheetView>
  </sheetViews>
  <sheetFormatPr defaultRowHeight="21" x14ac:dyDescent="0.5"/>
  <cols>
    <col min="1" max="1" width="15.36328125" style="14" customWidth="1"/>
    <col min="2" max="2" width="35.54296875" customWidth="1"/>
    <col min="3" max="3" width="15.453125" customWidth="1"/>
    <col min="4" max="6" width="4.6328125" customWidth="1"/>
    <col min="7" max="7" width="19" customWidth="1"/>
    <col min="8" max="9" width="4.6328125" customWidth="1"/>
    <col min="10" max="10" width="13.453125" customWidth="1"/>
    <col min="11" max="16" width="4.6328125" style="55" customWidth="1"/>
    <col min="17" max="18" width="9.08984375" style="55"/>
    <col min="19" max="19" width="18.36328125" style="55" customWidth="1"/>
    <col min="20" max="22" width="9.08984375" style="55"/>
  </cols>
  <sheetData>
    <row r="1" spans="1:21" ht="45" customHeight="1" x14ac:dyDescent="0.5">
      <c r="A1" s="15" t="s">
        <v>98</v>
      </c>
      <c r="B1" s="16" t="s">
        <v>99</v>
      </c>
      <c r="C1" s="16" t="s">
        <v>133</v>
      </c>
      <c r="K1" s="54" t="s">
        <v>111</v>
      </c>
    </row>
    <row r="2" spans="1:21" x14ac:dyDescent="0.5">
      <c r="A2" s="27" t="s">
        <v>0</v>
      </c>
      <c r="B2" s="3" t="s">
        <v>1</v>
      </c>
      <c r="C2" s="17">
        <v>1</v>
      </c>
      <c r="F2" s="13">
        <v>1</v>
      </c>
      <c r="G2" s="3" t="s">
        <v>8</v>
      </c>
      <c r="K2" s="56">
        <v>1</v>
      </c>
      <c r="L2" s="56" t="s">
        <v>101</v>
      </c>
      <c r="R2" s="57" t="s">
        <v>94</v>
      </c>
      <c r="S2" s="57" t="s">
        <v>95</v>
      </c>
    </row>
    <row r="3" spans="1:21" x14ac:dyDescent="0.5">
      <c r="A3" s="27" t="s">
        <v>4</v>
      </c>
      <c r="B3" s="3" t="s">
        <v>5</v>
      </c>
      <c r="C3" s="17">
        <v>1</v>
      </c>
      <c r="F3" s="10">
        <v>2</v>
      </c>
      <c r="G3" s="3" t="s">
        <v>13</v>
      </c>
      <c r="K3" s="56">
        <v>2</v>
      </c>
      <c r="L3" s="56" t="s">
        <v>102</v>
      </c>
      <c r="R3" s="57" t="s">
        <v>90</v>
      </c>
      <c r="S3" s="57" t="s">
        <v>91</v>
      </c>
      <c r="U3" s="58" t="s">
        <v>96</v>
      </c>
    </row>
    <row r="4" spans="1:21" x14ac:dyDescent="0.5">
      <c r="A4" s="27" t="s">
        <v>9</v>
      </c>
      <c r="B4" s="3" t="s">
        <v>10</v>
      </c>
      <c r="C4" s="17">
        <v>1</v>
      </c>
      <c r="F4" s="10">
        <v>3</v>
      </c>
      <c r="G4" s="3" t="s">
        <v>18</v>
      </c>
      <c r="K4" s="56">
        <v>3</v>
      </c>
      <c r="L4" s="56" t="s">
        <v>103</v>
      </c>
      <c r="R4" s="57" t="s">
        <v>89</v>
      </c>
      <c r="S4" s="57" t="s">
        <v>88</v>
      </c>
    </row>
    <row r="5" spans="1:21" x14ac:dyDescent="0.5">
      <c r="A5" s="27" t="s">
        <v>2</v>
      </c>
      <c r="B5" s="3" t="s">
        <v>3</v>
      </c>
      <c r="C5" s="17">
        <v>1</v>
      </c>
      <c r="F5" s="10">
        <v>4</v>
      </c>
      <c r="G5" s="3" t="s">
        <v>23</v>
      </c>
      <c r="K5" s="56">
        <v>4</v>
      </c>
      <c r="L5" s="56" t="s">
        <v>104</v>
      </c>
      <c r="R5" s="57" t="s">
        <v>92</v>
      </c>
      <c r="S5" s="57" t="s">
        <v>93</v>
      </c>
    </row>
    <row r="6" spans="1:21" x14ac:dyDescent="0.5">
      <c r="A6" s="27" t="s">
        <v>14</v>
      </c>
      <c r="B6" s="3" t="s">
        <v>15</v>
      </c>
      <c r="C6" s="17">
        <v>1</v>
      </c>
      <c r="F6" s="10" t="s">
        <v>29</v>
      </c>
      <c r="G6" s="3" t="s">
        <v>30</v>
      </c>
      <c r="K6" s="56">
        <v>5</v>
      </c>
      <c r="L6" s="56" t="s">
        <v>105</v>
      </c>
    </row>
    <row r="7" spans="1:21" x14ac:dyDescent="0.5">
      <c r="A7" s="27" t="s">
        <v>19</v>
      </c>
      <c r="B7" s="3" t="s">
        <v>20</v>
      </c>
      <c r="C7" s="17">
        <v>1</v>
      </c>
      <c r="F7" s="10" t="s">
        <v>37</v>
      </c>
      <c r="G7" s="3" t="s">
        <v>38</v>
      </c>
      <c r="K7" s="56">
        <v>6</v>
      </c>
      <c r="L7" s="56" t="s">
        <v>106</v>
      </c>
      <c r="R7" s="55" t="s">
        <v>109</v>
      </c>
      <c r="S7" s="59" t="s">
        <v>108</v>
      </c>
    </row>
    <row r="8" spans="1:21" x14ac:dyDescent="0.5">
      <c r="A8" s="27" t="s">
        <v>57</v>
      </c>
      <c r="B8" s="3" t="s">
        <v>6</v>
      </c>
      <c r="C8" s="17">
        <v>1</v>
      </c>
      <c r="F8" s="22" t="s">
        <v>36</v>
      </c>
      <c r="G8" s="6" t="s">
        <v>44</v>
      </c>
      <c r="K8" s="56">
        <v>7</v>
      </c>
      <c r="L8" s="56" t="s">
        <v>107</v>
      </c>
      <c r="R8" s="55" t="s">
        <v>110</v>
      </c>
      <c r="S8" s="59" t="s">
        <v>112</v>
      </c>
    </row>
    <row r="9" spans="1:21" x14ac:dyDescent="0.5">
      <c r="A9" s="27" t="s">
        <v>24</v>
      </c>
      <c r="B9" s="3" t="s">
        <v>25</v>
      </c>
      <c r="C9" s="17">
        <v>1</v>
      </c>
      <c r="F9" s="11" t="s">
        <v>51</v>
      </c>
      <c r="G9" s="6" t="s">
        <v>52</v>
      </c>
    </row>
    <row r="10" spans="1:21" x14ac:dyDescent="0.5">
      <c r="A10" s="27" t="s">
        <v>31</v>
      </c>
      <c r="B10" s="3" t="s">
        <v>32</v>
      </c>
      <c r="C10" s="17">
        <v>1</v>
      </c>
      <c r="F10" s="23" t="s">
        <v>50</v>
      </c>
      <c r="G10" s="3" t="s">
        <v>58</v>
      </c>
    </row>
    <row r="11" spans="1:21" x14ac:dyDescent="0.5">
      <c r="A11" s="27" t="s">
        <v>39</v>
      </c>
      <c r="B11" s="3" t="s">
        <v>40</v>
      </c>
      <c r="C11" s="17">
        <v>1</v>
      </c>
      <c r="F11" s="25" t="s">
        <v>64</v>
      </c>
      <c r="G11" s="3" t="s">
        <v>65</v>
      </c>
    </row>
    <row r="12" spans="1:21" x14ac:dyDescent="0.5">
      <c r="A12" s="27" t="s">
        <v>45</v>
      </c>
      <c r="B12" s="3" t="s">
        <v>46</v>
      </c>
      <c r="C12" s="17">
        <v>1</v>
      </c>
      <c r="F12" s="7"/>
      <c r="G12" s="1"/>
    </row>
    <row r="13" spans="1:21" x14ac:dyDescent="0.5">
      <c r="A13" s="27" t="s">
        <v>11</v>
      </c>
      <c r="B13" s="3" t="s">
        <v>12</v>
      </c>
      <c r="C13" s="17">
        <v>1</v>
      </c>
      <c r="F13" s="24" t="s">
        <v>43</v>
      </c>
      <c r="G13" s="3" t="s">
        <v>75</v>
      </c>
    </row>
    <row r="14" spans="1:21" x14ac:dyDescent="0.5">
      <c r="A14" s="27" t="s">
        <v>53</v>
      </c>
      <c r="B14" s="3" t="s">
        <v>54</v>
      </c>
      <c r="C14" s="17">
        <v>0</v>
      </c>
    </row>
    <row r="15" spans="1:21" x14ac:dyDescent="0.5">
      <c r="A15" s="27" t="s">
        <v>16</v>
      </c>
      <c r="B15" s="3" t="s">
        <v>17</v>
      </c>
      <c r="C15" s="17">
        <v>1</v>
      </c>
    </row>
    <row r="16" spans="1:21" x14ac:dyDescent="0.5">
      <c r="A16" s="27" t="s">
        <v>59</v>
      </c>
      <c r="B16" s="3" t="s">
        <v>60</v>
      </c>
      <c r="C16" s="17">
        <v>1</v>
      </c>
    </row>
    <row r="17" spans="1:14" ht="21.5" thickBot="1" x14ac:dyDescent="0.55000000000000004">
      <c r="A17" s="27" t="s">
        <v>21</v>
      </c>
      <c r="B17" s="3" t="s">
        <v>22</v>
      </c>
      <c r="C17" s="17">
        <v>1</v>
      </c>
    </row>
    <row r="18" spans="1:14" x14ac:dyDescent="0.5">
      <c r="A18" s="27" t="s">
        <v>26</v>
      </c>
      <c r="B18" s="3" t="s">
        <v>27</v>
      </c>
      <c r="C18" s="17">
        <v>1</v>
      </c>
      <c r="H18" s="261" t="s">
        <v>132</v>
      </c>
      <c r="I18" s="262"/>
      <c r="J18" s="262"/>
      <c r="K18" s="262"/>
      <c r="L18" s="262"/>
      <c r="M18" s="262"/>
      <c r="N18" s="263"/>
    </row>
    <row r="19" spans="1:14" ht="21.5" thickBot="1" x14ac:dyDescent="0.55000000000000004">
      <c r="A19" s="27" t="s">
        <v>33</v>
      </c>
      <c r="B19" s="3" t="s">
        <v>34</v>
      </c>
      <c r="C19" s="17">
        <v>1</v>
      </c>
      <c r="H19" s="264"/>
      <c r="I19" s="265"/>
      <c r="J19" s="265"/>
      <c r="K19" s="265"/>
      <c r="L19" s="265"/>
      <c r="M19" s="265"/>
      <c r="N19" s="266"/>
    </row>
    <row r="20" spans="1:14" ht="21.65" customHeight="1" x14ac:dyDescent="0.5">
      <c r="A20" s="98" t="s">
        <v>223</v>
      </c>
      <c r="B20" s="99" t="s">
        <v>224</v>
      </c>
      <c r="C20" s="17">
        <v>1</v>
      </c>
    </row>
    <row r="21" spans="1:14" x14ac:dyDescent="0.5">
      <c r="A21" s="27" t="s">
        <v>41</v>
      </c>
      <c r="B21" s="3" t="s">
        <v>42</v>
      </c>
      <c r="C21" s="17">
        <v>1</v>
      </c>
    </row>
    <row r="22" spans="1:14" x14ac:dyDescent="0.5">
      <c r="A22" s="27" t="s">
        <v>66</v>
      </c>
      <c r="B22" s="3" t="s">
        <v>67</v>
      </c>
      <c r="C22" s="17">
        <v>1</v>
      </c>
    </row>
    <row r="23" spans="1:14" x14ac:dyDescent="0.5">
      <c r="A23" s="27" t="s">
        <v>47</v>
      </c>
      <c r="B23" s="3" t="s">
        <v>48</v>
      </c>
      <c r="C23" s="17">
        <v>1</v>
      </c>
      <c r="G23" s="40"/>
      <c r="K23" s="40"/>
    </row>
    <row r="24" spans="1:14" x14ac:dyDescent="0.5">
      <c r="A24" s="27" t="s">
        <v>100</v>
      </c>
      <c r="B24" s="3"/>
      <c r="C24" s="17">
        <v>0</v>
      </c>
    </row>
    <row r="25" spans="1:14" x14ac:dyDescent="0.5">
      <c r="A25" s="27" t="s">
        <v>55</v>
      </c>
      <c r="B25" s="3" t="s">
        <v>56</v>
      </c>
      <c r="C25" s="17">
        <v>1</v>
      </c>
    </row>
    <row r="26" spans="1:14" x14ac:dyDescent="0.5">
      <c r="A26" s="27" t="s">
        <v>61</v>
      </c>
      <c r="B26" s="3" t="s">
        <v>62</v>
      </c>
      <c r="C26" s="17">
        <v>1</v>
      </c>
    </row>
    <row r="27" spans="1:14" x14ac:dyDescent="0.5">
      <c r="A27" s="27" t="s">
        <v>71</v>
      </c>
      <c r="B27" s="3" t="s">
        <v>72</v>
      </c>
      <c r="C27" s="17">
        <v>1</v>
      </c>
    </row>
    <row r="28" spans="1:14" x14ac:dyDescent="0.5">
      <c r="A28" s="27" t="s">
        <v>76</v>
      </c>
      <c r="B28" s="3" t="s">
        <v>77</v>
      </c>
      <c r="C28" s="17">
        <v>1</v>
      </c>
    </row>
    <row r="29" spans="1:14" x14ac:dyDescent="0.5">
      <c r="A29" s="27" t="s">
        <v>68</v>
      </c>
      <c r="B29" s="3" t="s">
        <v>69</v>
      </c>
      <c r="C29" s="17">
        <v>1</v>
      </c>
    </row>
    <row r="30" spans="1:14" x14ac:dyDescent="0.5">
      <c r="A30" s="27" t="s">
        <v>73</v>
      </c>
      <c r="B30" s="3" t="s">
        <v>74</v>
      </c>
      <c r="C30" s="17">
        <v>1</v>
      </c>
    </row>
    <row r="31" spans="1:14" x14ac:dyDescent="0.5">
      <c r="A31" s="79" t="s">
        <v>179</v>
      </c>
      <c r="B31" s="3" t="s">
        <v>178</v>
      </c>
      <c r="C31" s="17">
        <v>1</v>
      </c>
    </row>
    <row r="32" spans="1:14" x14ac:dyDescent="0.5">
      <c r="A32" s="27" t="s">
        <v>80</v>
      </c>
      <c r="B32" s="3" t="s">
        <v>81</v>
      </c>
      <c r="C32" s="17">
        <v>1</v>
      </c>
    </row>
    <row r="33" spans="1:3" x14ac:dyDescent="0.5">
      <c r="A33" s="27" t="s">
        <v>78</v>
      </c>
      <c r="B33" s="3" t="s">
        <v>79</v>
      </c>
      <c r="C33" s="17">
        <v>1</v>
      </c>
    </row>
    <row r="34" spans="1:3" x14ac:dyDescent="0.5">
      <c r="A34" s="27" t="s">
        <v>160</v>
      </c>
      <c r="B34" s="3" t="s">
        <v>82</v>
      </c>
      <c r="C34" s="17">
        <v>1</v>
      </c>
    </row>
    <row r="35" spans="1:3" x14ac:dyDescent="0.5">
      <c r="A35" s="27" t="s">
        <v>70</v>
      </c>
      <c r="B35" s="3" t="s">
        <v>82</v>
      </c>
      <c r="C35" s="17">
        <v>1</v>
      </c>
    </row>
    <row r="36" spans="1:3" x14ac:dyDescent="0.5">
      <c r="A36" s="27" t="s">
        <v>83</v>
      </c>
      <c r="B36" s="3" t="s">
        <v>84</v>
      </c>
      <c r="C36" s="17">
        <v>1</v>
      </c>
    </row>
    <row r="37" spans="1:3" x14ac:dyDescent="0.5">
      <c r="A37" s="27"/>
      <c r="B37" s="3"/>
      <c r="C37" s="17">
        <v>0</v>
      </c>
    </row>
    <row r="38" spans="1:3" x14ac:dyDescent="0.5">
      <c r="A38" s="27"/>
      <c r="B38" s="3"/>
      <c r="C38" s="17">
        <v>0</v>
      </c>
    </row>
    <row r="39" spans="1:3" x14ac:dyDescent="0.5">
      <c r="C39" s="17"/>
    </row>
    <row r="40" spans="1:3" x14ac:dyDescent="0.5">
      <c r="C40" s="17"/>
    </row>
    <row r="41" spans="1:3" x14ac:dyDescent="0.5">
      <c r="C41" s="17"/>
    </row>
    <row r="42" spans="1:3" x14ac:dyDescent="0.5">
      <c r="C42" s="17"/>
    </row>
    <row r="43" spans="1:3" x14ac:dyDescent="0.5">
      <c r="C43" s="17"/>
    </row>
  </sheetData>
  <mergeCells count="1">
    <mergeCell ref="H18:N19"/>
  </mergeCells>
  <conditionalFormatting sqref="A2:A38">
    <cfRule type="duplicateValues" dxfId="1649" priority="6"/>
  </conditionalFormatting>
  <conditionalFormatting sqref="U3">
    <cfRule type="cellIs" dxfId="1648" priority="1" operator="equal">
      <formula>"x"</formula>
    </cfRule>
  </conditionalFormatting>
  <pageMargins left="0.7" right="0.7" top="0.75" bottom="0.75" header="0.3" footer="0.3"/>
  <pageSetup paperSize="9" orientation="portrait" horizontalDpi="4294967293" r:id="rId1"/>
  <legacy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D33"/>
  <sheetViews>
    <sheetView topLeftCell="A9" zoomScale="115" zoomScaleNormal="115" workbookViewId="0">
      <selection activeCell="C22" sqref="C22"/>
    </sheetView>
  </sheetViews>
  <sheetFormatPr defaultRowHeight="14.5" x14ac:dyDescent="0.35"/>
  <cols>
    <col min="1" max="1" width="19.90625" customWidth="1"/>
    <col min="2" max="2" width="13.08984375" bestFit="1" customWidth="1"/>
    <col min="3" max="3" width="48.453125" bestFit="1" customWidth="1"/>
    <col min="4" max="4" width="25.36328125" bestFit="1" customWidth="1"/>
  </cols>
  <sheetData>
    <row r="1" spans="2:4" ht="43.5" customHeight="1" thickBot="1" x14ac:dyDescent="0.4">
      <c r="B1" s="267" t="s">
        <v>136</v>
      </c>
      <c r="C1" s="268"/>
      <c r="D1" s="269"/>
    </row>
    <row r="2" spans="2:4" ht="18.5" x14ac:dyDescent="0.45">
      <c r="B2" s="60" t="s">
        <v>114</v>
      </c>
      <c r="C2" s="60" t="s">
        <v>134</v>
      </c>
      <c r="D2" s="61" t="s">
        <v>135</v>
      </c>
    </row>
    <row r="3" spans="2:4" ht="18.5" x14ac:dyDescent="0.45">
      <c r="B3" s="47"/>
      <c r="C3" s="47"/>
      <c r="D3" s="50"/>
    </row>
    <row r="4" spans="2:4" ht="18.5" x14ac:dyDescent="0.45">
      <c r="B4" s="45" t="s">
        <v>64</v>
      </c>
      <c r="C4" s="47"/>
      <c r="D4" s="51" t="s">
        <v>115</v>
      </c>
    </row>
    <row r="5" spans="2:4" ht="18.5" x14ac:dyDescent="0.45">
      <c r="B5" s="45" t="s">
        <v>64</v>
      </c>
      <c r="C5" s="47"/>
      <c r="D5" s="51" t="s">
        <v>116</v>
      </c>
    </row>
    <row r="6" spans="2:4" ht="18.5" x14ac:dyDescent="0.45">
      <c r="B6" s="47"/>
      <c r="C6" s="47"/>
      <c r="D6" s="51"/>
    </row>
    <row r="7" spans="2:4" ht="18.5" x14ac:dyDescent="0.45">
      <c r="B7" s="46" t="s">
        <v>117</v>
      </c>
      <c r="C7" s="47"/>
      <c r="D7" s="51" t="s">
        <v>118</v>
      </c>
    </row>
    <row r="8" spans="2:4" ht="18.5" x14ac:dyDescent="0.45">
      <c r="B8" s="46" t="s">
        <v>117</v>
      </c>
      <c r="C8" s="47"/>
      <c r="D8" s="51" t="s">
        <v>119</v>
      </c>
    </row>
    <row r="9" spans="2:4" ht="18.5" x14ac:dyDescent="0.45">
      <c r="B9" s="46" t="s">
        <v>29</v>
      </c>
      <c r="C9" s="47"/>
      <c r="D9" s="51" t="s">
        <v>118</v>
      </c>
    </row>
    <row r="10" spans="2:4" ht="18.5" x14ac:dyDescent="0.45">
      <c r="B10" s="46" t="s">
        <v>29</v>
      </c>
      <c r="C10" s="47"/>
      <c r="D10" s="51" t="s">
        <v>119</v>
      </c>
    </row>
    <row r="11" spans="2:4" ht="18.5" x14ac:dyDescent="0.45">
      <c r="B11" s="46" t="s">
        <v>37</v>
      </c>
      <c r="C11" s="47"/>
      <c r="D11" s="51" t="s">
        <v>118</v>
      </c>
    </row>
    <row r="12" spans="2:4" ht="18.5" x14ac:dyDescent="0.45">
      <c r="B12" s="46" t="s">
        <v>37</v>
      </c>
      <c r="C12" s="47"/>
      <c r="D12" s="51" t="s">
        <v>119</v>
      </c>
    </row>
    <row r="13" spans="2:4" ht="18.5" x14ac:dyDescent="0.45">
      <c r="B13" s="47"/>
      <c r="C13" s="47"/>
      <c r="D13" s="51"/>
    </row>
    <row r="14" spans="2:4" ht="18.5" x14ac:dyDescent="0.45">
      <c r="B14" s="42" t="s">
        <v>36</v>
      </c>
      <c r="C14" s="47"/>
      <c r="D14" s="51" t="s">
        <v>120</v>
      </c>
    </row>
    <row r="15" spans="2:4" ht="18.5" x14ac:dyDescent="0.45">
      <c r="B15" s="42" t="s">
        <v>36</v>
      </c>
      <c r="C15" s="47"/>
      <c r="D15" s="51" t="s">
        <v>121</v>
      </c>
    </row>
    <row r="16" spans="2:4" ht="18.5" x14ac:dyDescent="0.45">
      <c r="B16" s="42" t="s">
        <v>36</v>
      </c>
      <c r="C16" s="47"/>
      <c r="D16" s="51"/>
    </row>
    <row r="17" spans="1:4" ht="18.5" x14ac:dyDescent="0.45">
      <c r="B17" s="47"/>
      <c r="C17" s="47"/>
      <c r="D17" s="51"/>
    </row>
    <row r="18" spans="1:4" ht="18.5" x14ac:dyDescent="0.45">
      <c r="B18" s="43" t="s">
        <v>50</v>
      </c>
      <c r="C18" s="47"/>
      <c r="D18" s="51" t="s">
        <v>122</v>
      </c>
    </row>
    <row r="19" spans="1:4" ht="18.5" x14ac:dyDescent="0.45">
      <c r="B19" s="43" t="s">
        <v>50</v>
      </c>
      <c r="C19" s="47"/>
      <c r="D19" s="51" t="s">
        <v>123</v>
      </c>
    </row>
    <row r="20" spans="1:4" ht="18.5" x14ac:dyDescent="0.45">
      <c r="B20" s="47"/>
      <c r="C20" s="47"/>
      <c r="D20" s="51"/>
    </row>
    <row r="21" spans="1:4" ht="18.5" x14ac:dyDescent="0.45">
      <c r="B21" s="44" t="s">
        <v>43</v>
      </c>
      <c r="C21" s="47"/>
      <c r="D21" s="51" t="s">
        <v>124</v>
      </c>
    </row>
    <row r="22" spans="1:4" ht="18.5" x14ac:dyDescent="0.45">
      <c r="B22" s="44" t="s">
        <v>43</v>
      </c>
      <c r="C22" s="47"/>
      <c r="D22" s="51" t="s">
        <v>121</v>
      </c>
    </row>
    <row r="23" spans="1:4" ht="18.5" x14ac:dyDescent="0.45">
      <c r="B23" s="47"/>
      <c r="C23" s="47"/>
      <c r="D23" s="51"/>
    </row>
    <row r="24" spans="1:4" ht="18.5" x14ac:dyDescent="0.45">
      <c r="A24" s="40" t="s">
        <v>125</v>
      </c>
      <c r="B24" s="48" t="s">
        <v>126</v>
      </c>
      <c r="C24" s="47" t="s">
        <v>126</v>
      </c>
      <c r="D24" s="51" t="s">
        <v>127</v>
      </c>
    </row>
    <row r="25" spans="1:4" ht="18.5" x14ac:dyDescent="0.45">
      <c r="B25" s="48" t="s">
        <v>128</v>
      </c>
      <c r="C25" s="47" t="s">
        <v>128</v>
      </c>
      <c r="D25" s="51" t="s">
        <v>129</v>
      </c>
    </row>
    <row r="26" spans="1:4" ht="18.5" x14ac:dyDescent="0.45">
      <c r="B26" s="47"/>
      <c r="C26" s="47"/>
      <c r="D26" s="47"/>
    </row>
    <row r="27" spans="1:4" ht="18.5" x14ac:dyDescent="0.45">
      <c r="B27" s="41" t="s">
        <v>51</v>
      </c>
      <c r="C27" s="47" t="s">
        <v>130</v>
      </c>
      <c r="D27" s="51" t="s">
        <v>108</v>
      </c>
    </row>
    <row r="28" spans="1:4" ht="18.5" x14ac:dyDescent="0.45">
      <c r="B28" s="41" t="s">
        <v>51</v>
      </c>
      <c r="C28" s="49" t="s">
        <v>131</v>
      </c>
      <c r="D28" s="52" t="s">
        <v>112</v>
      </c>
    </row>
    <row r="31" spans="1:4" ht="31" x14ac:dyDescent="0.7">
      <c r="C31" s="53" t="s">
        <v>132</v>
      </c>
    </row>
    <row r="33" spans="3:3" x14ac:dyDescent="0.35">
      <c r="C33" s="97" t="e">
        <f>IF(#REF!&gt;=#REF!,"Proficiat: Promotie!","Geen promotie")</f>
        <v>#REF!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3</vt:i4>
      </vt:variant>
    </vt:vector>
  </HeadingPairs>
  <TitlesOfParts>
    <vt:vector size="13" baseType="lpstr">
      <vt:lpstr>2026-2027</vt:lpstr>
      <vt:lpstr>Ledenlijst</vt:lpstr>
      <vt:lpstr>Bekerploegen</vt:lpstr>
      <vt:lpstr>Inschrijv. beker AB</vt:lpstr>
      <vt:lpstr>Samenstelling bestuur</vt:lpstr>
      <vt:lpstr>Blad2</vt:lpstr>
      <vt:lpstr>Blad1</vt:lpstr>
      <vt:lpstr>Leden 26-27</vt:lpstr>
      <vt:lpstr>Data</vt:lpstr>
      <vt:lpstr>formules</vt:lpstr>
      <vt:lpstr>heen</vt:lpstr>
      <vt:lpstr>terug</vt:lpstr>
      <vt:lpstr>totaal</vt:lpstr>
    </vt:vector>
  </TitlesOfParts>
  <Company>Nyrstar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Wouters, Guido</dc:creator>
  <cp:lastModifiedBy>Sofie Van Broekhoven</cp:lastModifiedBy>
  <cp:lastPrinted>2025-08-18T16:26:20Z</cp:lastPrinted>
  <dcterms:created xsi:type="dcterms:W3CDTF">2019-01-04T13:01:39Z</dcterms:created>
  <dcterms:modified xsi:type="dcterms:W3CDTF">2026-10-14T08:57:58Z</dcterms:modified>
</cp:coreProperties>
</file>